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15" windowWidth="18195" windowHeight="11580"/>
  </bookViews>
  <sheets>
    <sheet name="Sheet1" sheetId="1" r:id="rId1"/>
    <sheet name="Sheet2" sheetId="2" r:id="rId2"/>
    <sheet name="Sheet3" sheetId="3" r:id="rId3"/>
  </sheets>
  <definedNames>
    <definedName name="_xlnm.Print_Area" localSheetId="0">Sheet1!$B$1:$H$103</definedName>
  </definedNames>
  <calcPr calcId="145621"/>
</workbook>
</file>

<file path=xl/calcChain.xml><?xml version="1.0" encoding="utf-8"?>
<calcChain xmlns="http://schemas.openxmlformats.org/spreadsheetml/2006/main">
  <c r="C42" i="1" l="1"/>
  <c r="D42" i="1" s="1"/>
  <c r="C41" i="1"/>
  <c r="G41" i="1" s="1"/>
  <c r="C40" i="1"/>
  <c r="G40" i="1" s="1"/>
  <c r="C39" i="1"/>
  <c r="G39" i="1" s="1"/>
  <c r="C38" i="1"/>
  <c r="E38" i="1" s="1"/>
  <c r="C37" i="1"/>
  <c r="E37" i="1" l="1"/>
  <c r="C50" i="1"/>
  <c r="D40" i="1"/>
  <c r="E40" i="1"/>
  <c r="G37" i="1"/>
  <c r="D37" i="1"/>
  <c r="F42" i="1"/>
  <c r="D39" i="1"/>
  <c r="F37" i="1"/>
  <c r="G42" i="1"/>
  <c r="E42" i="1"/>
  <c r="D41" i="1"/>
  <c r="E41" i="1"/>
  <c r="F41" i="1"/>
  <c r="F40" i="1"/>
  <c r="E39" i="1"/>
  <c r="F39" i="1"/>
  <c r="D38" i="1"/>
  <c r="F38" i="1"/>
  <c r="G38" i="1"/>
  <c r="C86" i="1" l="1"/>
  <c r="C77" i="1"/>
  <c r="C59" i="1"/>
  <c r="C68" i="1"/>
  <c r="C96" i="1" l="1"/>
</calcChain>
</file>

<file path=xl/sharedStrings.xml><?xml version="1.0" encoding="utf-8"?>
<sst xmlns="http://schemas.openxmlformats.org/spreadsheetml/2006/main" count="126" uniqueCount="79">
  <si>
    <t>Instructions:</t>
  </si>
  <si>
    <t>Attached to the Invitation to Tender  N° EMSA/OP/11/2016</t>
  </si>
  <si>
    <t>Test Designer</t>
  </si>
  <si>
    <t>Tester</t>
  </si>
  <si>
    <t>Developer</t>
  </si>
  <si>
    <t>Quality Assurance Engineer</t>
  </si>
  <si>
    <t>Network/Security Expert</t>
  </si>
  <si>
    <t>Profile</t>
  </si>
  <si>
    <t>Month</t>
  </si>
  <si>
    <t>Quarter</t>
  </si>
  <si>
    <t>Semester</t>
  </si>
  <si>
    <t>Year</t>
  </si>
  <si>
    <t>Project Manager</t>
  </si>
  <si>
    <t>Price per man month for each profile (1)</t>
  </si>
  <si>
    <t>(1) - These are the prices that will be used during the implementation of the Framework contract</t>
  </si>
  <si>
    <t>Table 1</t>
  </si>
  <si>
    <t>Daily</t>
  </si>
  <si>
    <t>Table 2</t>
  </si>
  <si>
    <t>Table 3</t>
  </si>
  <si>
    <r>
      <t>Price of the team per day</t>
    </r>
    <r>
      <rPr>
        <sz val="10"/>
        <rFont val="Arial"/>
        <family val="2"/>
      </rPr>
      <t xml:space="preserve"> =  </t>
    </r>
  </si>
  <si>
    <t>price per person day of one Project manager x 0.10 +</t>
  </si>
  <si>
    <t>price per person day of one Test Designer x 0.25 +</t>
  </si>
  <si>
    <t>price per person day of one Tester x 0.40 +</t>
  </si>
  <si>
    <t>price per person day of one Developer x 0.05 +</t>
  </si>
  <si>
    <t>price per person day of one Quality Assurance Engineer x 0.15 +</t>
  </si>
  <si>
    <t>price per person day of one Network/Security Expert x 0.05</t>
  </si>
  <si>
    <r>
      <t>Price of the team per month</t>
    </r>
    <r>
      <rPr>
        <sz val="10"/>
        <rFont val="Arial"/>
        <family val="2"/>
      </rPr>
      <t xml:space="preserve"> =  </t>
    </r>
  </si>
  <si>
    <t>price per person month of one Project manager x 0.10 +</t>
  </si>
  <si>
    <t>price per person month of one Test Designer x 0.25 +</t>
  </si>
  <si>
    <t>price per person month of one Tester x 0.40 +</t>
  </si>
  <si>
    <t>price per person month of one Developer x 0.05 +</t>
  </si>
  <si>
    <t>price per person month of one Quality Assurance Engineer x 0.15 +</t>
  </si>
  <si>
    <t>price per person month of one Network/Security Expert x 0.05</t>
  </si>
  <si>
    <r>
      <t>Price of the team per quarter</t>
    </r>
    <r>
      <rPr>
        <sz val="10"/>
        <rFont val="Arial"/>
        <family val="2"/>
      </rPr>
      <t xml:space="preserve"> =  </t>
    </r>
  </si>
  <si>
    <t>price per person quarter of one Project manager x 0.10 +</t>
  </si>
  <si>
    <t>price per person quarter of one Test Designer x 0.25 +</t>
  </si>
  <si>
    <t>price per person quarter of one Tester x 0.40 +</t>
  </si>
  <si>
    <t>price per person quarter of one Developer x 0.05 +</t>
  </si>
  <si>
    <t>price per person quarter of one Quality Assurance Engineer x 0.15 +</t>
  </si>
  <si>
    <t>price per person quarter of one Network/Security Expert x 0.05</t>
  </si>
  <si>
    <r>
      <t>Price of the team per semester</t>
    </r>
    <r>
      <rPr>
        <sz val="10"/>
        <rFont val="Arial"/>
        <family val="2"/>
      </rPr>
      <t xml:space="preserve"> =  </t>
    </r>
  </si>
  <si>
    <t>price per person semester of one Project manager x 0.10 +</t>
  </si>
  <si>
    <t>price per person semester of one Test Designer x 0.25 +</t>
  </si>
  <si>
    <t>price per person semester of one Tester x 0.40 +</t>
  </si>
  <si>
    <t>price per person semester of one Developer x 0.05 +</t>
  </si>
  <si>
    <t>price per person semester of one Quality Assurance Engineer x 0.15 +</t>
  </si>
  <si>
    <t>price per person semester of one Network/Security Expert x 0.05</t>
  </si>
  <si>
    <r>
      <t>Price of the team per year</t>
    </r>
    <r>
      <rPr>
        <sz val="10"/>
        <rFont val="Arial"/>
        <family val="2"/>
      </rPr>
      <t xml:space="preserve"> =  </t>
    </r>
  </si>
  <si>
    <t>price per person year of one Project manager x 0.10 +</t>
  </si>
  <si>
    <t>price per person year of one Test Designer x 0.25 +</t>
  </si>
  <si>
    <t>price per person year of one Tester x 0.40 +</t>
  </si>
  <si>
    <t>price per person year of one Developer x 0.05 +</t>
  </si>
  <si>
    <t>price per person year of one Quality Assurance Engineer x 0.15 +</t>
  </si>
  <si>
    <t>price per person year of one Network/Security Expert x 0.05</t>
  </si>
  <si>
    <t>Price calculation</t>
  </si>
  <si>
    <t>The tenderer may propose to apply discounts to the daily rate by month, quarter, semester and year rates. The value zero (0) should be included for the rates that the tenderer does not want to apply a discount.</t>
  </si>
  <si>
    <t xml:space="preserve">The price per month, quarter, semester and year will be calculated as described below:
o Profile A per month = 22 days x daily rate of the profile A x (100% - discount defined per month to the profile A)
o Profile A per quarter = 22 days x3 month x daily rate of the profile A x (100% - discount defined per quarter to the profile A)
o Profile A per semester = 22 days x 6 month x daily rate of the profile A x (100% - discount defined per semester to the profile A)
o Profile A per year = 22 days x12 month x daily rate of the profile A x (100% - discount defined per year to the profile A)
The profile type A is a project Manager or a Test Designer or a Tester or a Developer or a Quality Assurance Engineer or a Network/Security Expert.
</t>
  </si>
  <si>
    <t>Discount calculation</t>
  </si>
  <si>
    <t>Only cells marked in grey shall be filled in.</t>
  </si>
  <si>
    <t>Discount applied to the daily rate and for the rate below (%)</t>
  </si>
  <si>
    <t>Daily rate (€)</t>
  </si>
  <si>
    <r>
      <t>Contract Title:</t>
    </r>
    <r>
      <rPr>
        <sz val="10"/>
        <color theme="1"/>
        <rFont val="Arial"/>
        <family val="2"/>
      </rPr>
      <t xml:space="preserve"> </t>
    </r>
    <r>
      <rPr>
        <b/>
        <sz val="10"/>
        <color theme="1"/>
        <rFont val="Arial"/>
        <family val="2"/>
      </rPr>
      <t>Testing and quality assurance services for EMSA maritime applications</t>
    </r>
  </si>
  <si>
    <r>
      <t>Reference number of procedure:</t>
    </r>
    <r>
      <rPr>
        <b/>
        <sz val="10"/>
        <color theme="1"/>
        <rFont val="Arial"/>
        <family val="2"/>
      </rPr>
      <t xml:space="preserve"> EMSA/OP/11/2016</t>
    </r>
  </si>
  <si>
    <r>
      <t>Date:</t>
    </r>
    <r>
      <rPr>
        <b/>
        <sz val="10"/>
        <color theme="1"/>
        <rFont val="Arial"/>
        <family val="2"/>
      </rPr>
      <t xml:space="preserve"> </t>
    </r>
  </si>
  <si>
    <r>
      <rPr>
        <b/>
        <sz val="10"/>
        <color theme="1"/>
        <rFont val="Arial"/>
        <family val="2"/>
      </rPr>
      <t xml:space="preserve">Reference in TS: </t>
    </r>
    <r>
      <rPr>
        <sz val="10"/>
        <color theme="1"/>
        <rFont val="Arial"/>
        <family val="2"/>
      </rPr>
      <t xml:space="preserve"> 15.2. Prices per profile and person day</t>
    </r>
  </si>
  <si>
    <t>Appendix  B - Price grid for evaluation of the Tenders</t>
  </si>
  <si>
    <r>
      <t>(A) Price of the team per day</t>
    </r>
    <r>
      <rPr>
        <sz val="10"/>
        <rFont val="Arial"/>
        <family val="2"/>
      </rPr>
      <t xml:space="preserve"> =  </t>
    </r>
  </si>
  <si>
    <r>
      <t>(B) Price of the team per month</t>
    </r>
    <r>
      <rPr>
        <sz val="10"/>
        <rFont val="Arial"/>
        <family val="2"/>
      </rPr>
      <t xml:space="preserve"> =  </t>
    </r>
  </si>
  <si>
    <r>
      <t>(C) Price of the team per quarter</t>
    </r>
    <r>
      <rPr>
        <sz val="10"/>
        <rFont val="Arial"/>
        <family val="2"/>
      </rPr>
      <t xml:space="preserve"> =  </t>
    </r>
  </si>
  <si>
    <r>
      <t>(D) Price of the team per semester</t>
    </r>
    <r>
      <rPr>
        <sz val="10"/>
        <rFont val="Arial"/>
        <family val="2"/>
      </rPr>
      <t xml:space="preserve"> =  </t>
    </r>
  </si>
  <si>
    <r>
      <t>(E) Price of the team per year</t>
    </r>
    <r>
      <rPr>
        <sz val="10"/>
        <rFont val="Arial"/>
        <family val="2"/>
      </rPr>
      <t xml:space="preserve"> =  </t>
    </r>
  </si>
  <si>
    <t xml:space="preserve">(A) x 0.4 + </t>
  </si>
  <si>
    <t xml:space="preserve">(B) x 0.1 + </t>
  </si>
  <si>
    <t xml:space="preserve">(C) x 0.3 + </t>
  </si>
  <si>
    <t xml:space="preserve">(D) x 0.1 + </t>
  </si>
  <si>
    <t>(E) x 0.1</t>
  </si>
  <si>
    <t>Tenderer Name:</t>
  </si>
  <si>
    <t>The price of the team per day, month, quarter and semester and year is calculated as described below:</t>
  </si>
  <si>
    <t>Price of the proposed team to be calculated for evaluation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</si>
</sst>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3" x14ac:knownFonts="1">
    <font>
      <sz val="11"/>
      <color theme="1"/>
      <name val="Calibri"/>
      <family val="2"/>
      <scheme val="minor"/>
    </font>
    <font>
      <sz val="10"/>
      <color theme="1"/>
      <name val="Arial"/>
      <family val="2"/>
    </font>
    <font>
      <sz val="10"/>
      <color rgb="FF000000"/>
      <name val="Arial"/>
      <family val="2"/>
    </font>
    <font>
      <b/>
      <sz val="10"/>
      <color theme="0"/>
      <name val="Arial"/>
      <family val="2"/>
    </font>
    <font>
      <sz val="10"/>
      <color rgb="FFFF0000"/>
      <name val="Arial"/>
      <family val="2"/>
    </font>
    <font>
      <b/>
      <sz val="10"/>
      <color theme="1"/>
      <name val="Arial"/>
      <family val="2"/>
    </font>
    <font>
      <b/>
      <sz val="14"/>
      <color rgb="FF006EBC"/>
      <name val="Arial"/>
      <family val="2"/>
    </font>
    <font>
      <b/>
      <sz val="11"/>
      <color theme="1"/>
      <name val="Arial"/>
      <family val="2"/>
    </font>
    <font>
      <b/>
      <sz val="10"/>
      <name val="Arial"/>
      <family val="2"/>
    </font>
    <font>
      <sz val="10"/>
      <name val="Arial"/>
      <family val="2"/>
    </font>
    <font>
      <sz val="10"/>
      <color theme="1"/>
      <name val="Verdana"/>
      <family val="2"/>
    </font>
    <font>
      <u/>
      <sz val="10"/>
      <color theme="1"/>
      <name val="Arial"/>
      <family val="2"/>
    </font>
    <font>
      <sz val="10"/>
      <color theme="0"/>
      <name val="Arial"/>
      <family val="2"/>
    </font>
  </fonts>
  <fills count="5">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s>
  <borders count="32">
    <border>
      <left/>
      <right/>
      <top/>
      <bottom/>
      <diagonal/>
    </border>
    <border>
      <left/>
      <right style="thin">
        <color theme="0" tint="-0.34998626667073579"/>
      </right>
      <top/>
      <bottom style="thin">
        <color theme="0" tint="-0.34998626667073579"/>
      </bottom>
      <diagonal/>
    </border>
    <border>
      <left style="medium">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style="medium">
        <color indexed="64"/>
      </right>
      <top/>
      <bottom style="thin">
        <color theme="0" tint="-0.34998626667073579"/>
      </bottom>
      <diagonal/>
    </border>
    <border>
      <left style="medium">
        <color theme="0" tint="-0.34998626667073579"/>
      </left>
      <right style="thin">
        <color theme="0" tint="-0.34998626667073579"/>
      </right>
      <top/>
      <bottom style="medium">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bottom style="medium">
        <color indexed="64"/>
      </bottom>
      <diagonal/>
    </border>
    <border>
      <left/>
      <right style="thin">
        <color theme="0" tint="-0.34998626667073579"/>
      </right>
      <top style="medium">
        <color indexed="64"/>
      </top>
      <bottom style="thin">
        <color theme="0" tint="-0.34998626667073579"/>
      </bottom>
      <diagonal/>
    </border>
    <border>
      <left/>
      <right style="thin">
        <color theme="0" tint="-0.34998626667073579"/>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76">
    <xf numFmtId="0" fontId="0" fillId="0" borderId="0" xfId="0"/>
    <xf numFmtId="164" fontId="2" fillId="3" borderId="16" xfId="0" applyNumberFormat="1" applyFont="1" applyFill="1" applyBorder="1" applyAlignment="1" applyProtection="1">
      <alignment horizontal="center" vertical="center"/>
      <protection locked="0"/>
    </xf>
    <xf numFmtId="164" fontId="2" fillId="3" borderId="19" xfId="0" applyNumberFormat="1" applyFont="1" applyFill="1" applyBorder="1" applyAlignment="1" applyProtection="1">
      <alignment horizontal="center" vertical="center"/>
      <protection locked="0"/>
    </xf>
    <xf numFmtId="10" fontId="2" fillId="3" borderId="28" xfId="0" applyNumberFormat="1" applyFont="1" applyFill="1" applyBorder="1" applyAlignment="1" applyProtection="1">
      <alignment horizontal="center" vertical="center"/>
      <protection locked="0"/>
    </xf>
    <xf numFmtId="10" fontId="2" fillId="3" borderId="22" xfId="0" applyNumberFormat="1" applyFont="1" applyFill="1" applyBorder="1" applyAlignment="1" applyProtection="1">
      <alignment horizontal="center" vertical="center"/>
      <protection locked="0"/>
    </xf>
    <xf numFmtId="10" fontId="2" fillId="3" borderId="21" xfId="0" applyNumberFormat="1" applyFont="1" applyFill="1" applyBorder="1" applyAlignment="1" applyProtection="1">
      <alignment horizontal="center" vertical="center"/>
      <protection locked="0"/>
    </xf>
    <xf numFmtId="10" fontId="2" fillId="3" borderId="23" xfId="0" applyNumberFormat="1" applyFont="1" applyFill="1" applyBorder="1" applyAlignment="1" applyProtection="1">
      <alignment horizontal="center" vertical="center"/>
      <protection locked="0"/>
    </xf>
    <xf numFmtId="10" fontId="2" fillId="3" borderId="1" xfId="0" applyNumberFormat="1" applyFont="1" applyFill="1" applyBorder="1" applyAlignment="1" applyProtection="1">
      <alignment horizontal="center" vertical="center"/>
      <protection locked="0"/>
    </xf>
    <xf numFmtId="10" fontId="2" fillId="3" borderId="3" xfId="0" applyNumberFormat="1" applyFont="1" applyFill="1" applyBorder="1" applyAlignment="1" applyProtection="1">
      <alignment horizontal="center" vertical="center"/>
      <protection locked="0"/>
    </xf>
    <xf numFmtId="10" fontId="2" fillId="3" borderId="2" xfId="0" applyNumberFormat="1" applyFont="1" applyFill="1" applyBorder="1" applyAlignment="1" applyProtection="1">
      <alignment horizontal="center" vertical="center"/>
      <protection locked="0"/>
    </xf>
    <xf numFmtId="10" fontId="2" fillId="3" borderId="24" xfId="0" applyNumberFormat="1" applyFont="1" applyFill="1" applyBorder="1" applyAlignment="1" applyProtection="1">
      <alignment horizontal="center" vertical="center"/>
      <protection locked="0"/>
    </xf>
    <xf numFmtId="10" fontId="2" fillId="3" borderId="29" xfId="0" applyNumberFormat="1" applyFont="1" applyFill="1" applyBorder="1" applyAlignment="1" applyProtection="1">
      <alignment horizontal="center" vertical="center"/>
      <protection locked="0"/>
    </xf>
    <xf numFmtId="10" fontId="2" fillId="3" borderId="26" xfId="0" applyNumberFormat="1" applyFont="1" applyFill="1" applyBorder="1" applyAlignment="1" applyProtection="1">
      <alignment horizontal="center" vertical="center"/>
      <protection locked="0"/>
    </xf>
    <xf numFmtId="10" fontId="2" fillId="3" borderId="25" xfId="0" applyNumberFormat="1" applyFont="1" applyFill="1" applyBorder="1" applyAlignment="1" applyProtection="1">
      <alignment horizontal="center" vertical="center"/>
      <protection locked="0"/>
    </xf>
    <xf numFmtId="10" fontId="2" fillId="3" borderId="27" xfId="0" applyNumberFormat="1" applyFont="1" applyFill="1" applyBorder="1" applyAlignment="1" applyProtection="1">
      <alignment horizontal="center" vertical="center"/>
      <protection locked="0"/>
    </xf>
    <xf numFmtId="0" fontId="1" fillId="0" borderId="0" xfId="0" applyFont="1" applyAlignment="1" applyProtection="1">
      <alignment textRotation="90"/>
    </xf>
    <xf numFmtId="0" fontId="1" fillId="0" borderId="0" xfId="0" applyFont="1" applyProtection="1"/>
    <xf numFmtId="0" fontId="4" fillId="0" borderId="0" xfId="0" applyFont="1" applyAlignment="1" applyProtection="1">
      <alignment horizontal="left"/>
    </xf>
    <xf numFmtId="0" fontId="1" fillId="0" borderId="0" xfId="0" applyFont="1" applyAlignment="1" applyProtection="1">
      <alignment horizontal="right"/>
    </xf>
    <xf numFmtId="0" fontId="1" fillId="0" borderId="0" xfId="0" applyFont="1" applyAlignment="1" applyProtection="1">
      <alignment horizontal="left"/>
    </xf>
    <xf numFmtId="0" fontId="11" fillId="0" borderId="0" xfId="0" applyFont="1" applyAlignment="1" applyProtection="1">
      <alignment vertical="center"/>
    </xf>
    <xf numFmtId="0" fontId="11" fillId="0" borderId="11" xfId="0" applyFont="1" applyBorder="1" applyAlignment="1" applyProtection="1">
      <alignment vertical="center"/>
    </xf>
    <xf numFmtId="0" fontId="5" fillId="0" borderId="12" xfId="0" applyFont="1" applyBorder="1" applyProtection="1"/>
    <xf numFmtId="0" fontId="5" fillId="0" borderId="14" xfId="0" applyFont="1" applyBorder="1" applyAlignment="1" applyProtection="1">
      <alignment horizontal="justify" vertical="center" wrapText="1"/>
    </xf>
    <xf numFmtId="0" fontId="1" fillId="0" borderId="15" xfId="0" applyFont="1" applyBorder="1" applyProtection="1"/>
    <xf numFmtId="0" fontId="1" fillId="0" borderId="17" xfId="0" applyFont="1" applyBorder="1" applyAlignment="1" applyProtection="1">
      <alignment horizontal="justify" vertical="center" wrapText="1"/>
    </xf>
    <xf numFmtId="0" fontId="7" fillId="0" borderId="0" xfId="0" applyFont="1" applyProtection="1"/>
    <xf numFmtId="0" fontId="2" fillId="0" borderId="0" xfId="0" applyFont="1" applyFill="1" applyBorder="1" applyAlignment="1" applyProtection="1">
      <alignment horizontal="center" vertical="center" wrapText="1"/>
    </xf>
    <xf numFmtId="0" fontId="5" fillId="0" borderId="4" xfId="0" applyFont="1" applyBorder="1" applyAlignment="1" applyProtection="1">
      <alignment horizontal="justify" vertical="center" wrapText="1"/>
    </xf>
    <xf numFmtId="0" fontId="5" fillId="0" borderId="7" xfId="0" applyFont="1" applyBorder="1" applyAlignment="1" applyProtection="1">
      <alignment horizontal="justify" vertical="center" wrapText="1"/>
    </xf>
    <xf numFmtId="0" fontId="1" fillId="0" borderId="12" xfId="0" applyFont="1" applyBorder="1" applyAlignment="1" applyProtection="1">
      <alignment horizontal="justify" vertical="center" wrapText="1"/>
    </xf>
    <xf numFmtId="0" fontId="1" fillId="0" borderId="15" xfId="0" applyFont="1" applyBorder="1" applyAlignment="1" applyProtection="1">
      <alignment horizontal="justify" vertical="center" wrapText="1"/>
    </xf>
    <xf numFmtId="0" fontId="5" fillId="0" borderId="0" xfId="0" applyFont="1" applyProtection="1"/>
    <xf numFmtId="0" fontId="1" fillId="0" borderId="5" xfId="0" applyFont="1" applyBorder="1" applyAlignment="1" applyProtection="1">
      <alignment horizontal="justify" vertical="center" wrapText="1"/>
    </xf>
    <xf numFmtId="0" fontId="1" fillId="0" borderId="10" xfId="0" applyFont="1" applyBorder="1" applyAlignment="1" applyProtection="1">
      <alignment horizontal="justify" vertical="center" wrapText="1"/>
    </xf>
    <xf numFmtId="0" fontId="1" fillId="0" borderId="12" xfId="0" applyFont="1" applyBorder="1" applyProtection="1"/>
    <xf numFmtId="164" fontId="1" fillId="0" borderId="13" xfId="0" applyNumberFormat="1" applyFont="1" applyBorder="1" applyProtection="1"/>
    <xf numFmtId="164" fontId="1" fillId="0" borderId="14" xfId="0" applyNumberFormat="1" applyFont="1" applyBorder="1" applyProtection="1"/>
    <xf numFmtId="164" fontId="1" fillId="0" borderId="11" xfId="0" applyNumberFormat="1" applyFont="1" applyBorder="1" applyProtection="1"/>
    <xf numFmtId="164" fontId="1" fillId="0" borderId="16" xfId="0" applyNumberFormat="1" applyFont="1" applyBorder="1" applyProtection="1"/>
    <xf numFmtId="0" fontId="1" fillId="0" borderId="17" xfId="0" applyFont="1" applyBorder="1" applyProtection="1"/>
    <xf numFmtId="164" fontId="1" fillId="0" borderId="18" xfId="0" applyNumberFormat="1" applyFont="1" applyBorder="1" applyProtection="1"/>
    <xf numFmtId="164" fontId="1" fillId="0" borderId="19" xfId="0" applyNumberFormat="1" applyFont="1" applyBorder="1" applyProtection="1"/>
    <xf numFmtId="0" fontId="1" fillId="0" borderId="30" xfId="0" applyFont="1" applyBorder="1" applyAlignment="1" applyProtection="1">
      <alignment wrapText="1"/>
    </xf>
    <xf numFmtId="0" fontId="8" fillId="0" borderId="30" xfId="0" applyFont="1" applyBorder="1" applyAlignment="1" applyProtection="1">
      <alignment horizontal="left" vertical="center" indent="9"/>
    </xf>
    <xf numFmtId="0" fontId="9" fillId="0" borderId="30" xfId="0" applyFont="1" applyBorder="1" applyAlignment="1" applyProtection="1">
      <alignment horizontal="left" vertical="center" indent="9"/>
    </xf>
    <xf numFmtId="0" fontId="1" fillId="0" borderId="30" xfId="0" applyFont="1" applyBorder="1" applyAlignment="1" applyProtection="1">
      <alignment horizontal="justify" vertical="center"/>
    </xf>
    <xf numFmtId="0" fontId="10" fillId="0" borderId="30" xfId="0" applyFont="1" applyBorder="1" applyAlignment="1" applyProtection="1">
      <alignment horizontal="justify" vertical="center"/>
    </xf>
    <xf numFmtId="14" fontId="2" fillId="3" borderId="11" xfId="0" applyNumberFormat="1" applyFont="1" applyFill="1" applyBorder="1" applyAlignment="1" applyProtection="1">
      <alignment horizontal="center" vertical="center"/>
      <protection locked="0"/>
    </xf>
    <xf numFmtId="49" fontId="2" fillId="3" borderId="11" xfId="0" applyNumberFormat="1" applyFont="1" applyFill="1" applyBorder="1" applyAlignment="1" applyProtection="1">
      <alignment horizontal="center" vertical="center"/>
      <protection locked="0"/>
    </xf>
    <xf numFmtId="0" fontId="1" fillId="0" borderId="0" xfId="0" applyFont="1" applyBorder="1" applyAlignment="1" applyProtection="1">
      <alignment wrapText="1"/>
    </xf>
    <xf numFmtId="0" fontId="1" fillId="0" borderId="0" xfId="0" applyFont="1" applyBorder="1" applyProtection="1"/>
    <xf numFmtId="0" fontId="1" fillId="0" borderId="0" xfId="0" applyFont="1" applyBorder="1" applyAlignment="1" applyProtection="1">
      <alignment vertical="center"/>
    </xf>
    <xf numFmtId="0" fontId="9" fillId="0" borderId="0" xfId="0" applyFont="1" applyBorder="1" applyAlignment="1" applyProtection="1">
      <alignment horizontal="left" vertical="center" indent="9"/>
    </xf>
    <xf numFmtId="0" fontId="10" fillId="0" borderId="0" xfId="0" applyFont="1" applyBorder="1" applyAlignment="1" applyProtection="1">
      <alignment horizontal="justify" vertical="center"/>
    </xf>
    <xf numFmtId="0" fontId="1" fillId="0" borderId="6" xfId="0" applyFont="1" applyBorder="1" applyAlignment="1" applyProtection="1">
      <alignment wrapText="1"/>
    </xf>
    <xf numFmtId="0" fontId="8" fillId="0" borderId="11" xfId="0" applyFont="1" applyBorder="1" applyAlignment="1" applyProtection="1">
      <alignment horizontal="left" vertical="center" indent="9"/>
    </xf>
    <xf numFmtId="0" fontId="1" fillId="0" borderId="5" xfId="0" applyFont="1" applyBorder="1" applyAlignment="1" applyProtection="1">
      <alignment horizontal="justify" vertical="center"/>
    </xf>
    <xf numFmtId="0" fontId="1" fillId="0" borderId="6" xfId="0" applyFont="1" applyBorder="1" applyAlignment="1" applyProtection="1">
      <alignment horizontal="justify" vertical="center"/>
    </xf>
    <xf numFmtId="164" fontId="2" fillId="4" borderId="16" xfId="0" applyNumberFormat="1" applyFont="1" applyFill="1" applyBorder="1" applyAlignment="1" applyProtection="1">
      <alignment horizontal="center" vertical="center"/>
    </xf>
    <xf numFmtId="0" fontId="12" fillId="0" borderId="0" xfId="0" applyFont="1" applyProtection="1"/>
    <xf numFmtId="0" fontId="1" fillId="0" borderId="0" xfId="0" applyFont="1" applyBorder="1" applyAlignment="1" applyProtection="1">
      <alignment horizontal="justify" vertical="center"/>
    </xf>
    <xf numFmtId="0" fontId="6" fillId="0" borderId="0" xfId="0" applyFont="1" applyAlignment="1" applyProtection="1">
      <alignment horizontal="center"/>
    </xf>
    <xf numFmtId="0" fontId="3" fillId="2" borderId="2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2" fillId="0" borderId="9" xfId="0" applyFont="1" applyFill="1" applyBorder="1" applyAlignment="1" applyProtection="1">
      <alignment horizontal="left" vertical="center" wrapText="1"/>
    </xf>
    <xf numFmtId="0" fontId="2" fillId="0" borderId="8"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7" fillId="0" borderId="31" xfId="0" applyFont="1" applyBorder="1" applyAlignment="1" applyProtection="1">
      <alignment wrapText="1"/>
    </xf>
    <xf numFmtId="0" fontId="1" fillId="0" borderId="5" xfId="0" applyFont="1" applyBorder="1" applyAlignment="1" applyProtection="1">
      <alignment wrapText="1"/>
    </xf>
  </cellXfs>
  <cellStyles count="1">
    <cellStyle name="Normal" xfId="0" builtinId="0"/>
  </cellStyles>
  <dxfs count="0"/>
  <tableStyles count="0" defaultTableStyle="TableStyleMedium2" defaultPivotStyle="PivotStyleLight16"/>
  <colors>
    <mruColors>
      <color rgb="FF59A64B"/>
      <color rgb="FF006E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tabSelected="1" view="pageLayout" topLeftCell="B80" zoomScaleNormal="87" workbookViewId="0">
      <selection activeCell="C73" sqref="C73"/>
    </sheetView>
  </sheetViews>
  <sheetFormatPr defaultRowHeight="15" x14ac:dyDescent="0.25"/>
  <cols>
    <col min="1" max="1" width="3.28515625" style="15" bestFit="1" customWidth="1"/>
    <col min="2" max="2" width="96.5703125" style="16" bestFit="1" customWidth="1"/>
    <col min="3" max="3" width="13.7109375" style="16" customWidth="1"/>
    <col min="4" max="4" width="11.42578125" style="16" customWidth="1"/>
    <col min="5" max="5" width="13.85546875" style="16" customWidth="1"/>
    <col min="6" max="7" width="12.42578125" style="16" customWidth="1"/>
    <col min="8" max="8" width="9.5703125" style="16" customWidth="1"/>
    <col min="9" max="16384" width="9.140625" style="16"/>
  </cols>
  <sheetData>
    <row r="1" spans="2:8" ht="18" x14ac:dyDescent="0.25">
      <c r="B1" s="62" t="s">
        <v>65</v>
      </c>
      <c r="C1" s="62"/>
      <c r="D1" s="62"/>
      <c r="E1" s="62"/>
      <c r="F1" s="62"/>
      <c r="G1" s="62"/>
      <c r="H1" s="62"/>
    </row>
    <row r="2" spans="2:8" ht="18" x14ac:dyDescent="0.25">
      <c r="B2" s="62" t="s">
        <v>1</v>
      </c>
      <c r="C2" s="62"/>
      <c r="D2" s="62"/>
      <c r="E2" s="62"/>
      <c r="F2" s="62"/>
      <c r="G2" s="62"/>
      <c r="H2" s="62"/>
    </row>
    <row r="3" spans="2:8" ht="12.75" x14ac:dyDescent="0.2">
      <c r="B3" s="17" t="s">
        <v>0</v>
      </c>
      <c r="C3" s="18"/>
    </row>
    <row r="4" spans="2:8" ht="12.75" x14ac:dyDescent="0.2">
      <c r="B4" s="19" t="s">
        <v>58</v>
      </c>
    </row>
    <row r="5" spans="2:8" ht="12.75" x14ac:dyDescent="0.2">
      <c r="B5" s="20" t="s">
        <v>61</v>
      </c>
    </row>
    <row r="6" spans="2:8" ht="12.75" x14ac:dyDescent="0.2">
      <c r="B6" s="20" t="s">
        <v>62</v>
      </c>
    </row>
    <row r="7" spans="2:8" ht="12.75" x14ac:dyDescent="0.2">
      <c r="B7" s="21" t="s">
        <v>76</v>
      </c>
      <c r="C7" s="49"/>
    </row>
    <row r="8" spans="2:8" ht="12.75" x14ac:dyDescent="0.2">
      <c r="B8" s="21" t="s">
        <v>63</v>
      </c>
      <c r="C8" s="48"/>
    </row>
    <row r="9" spans="2:8" ht="25.5" customHeight="1" x14ac:dyDescent="0.2">
      <c r="B9" s="20"/>
    </row>
    <row r="10" spans="2:8" ht="25.5" customHeight="1" x14ac:dyDescent="0.2">
      <c r="B10" s="63" t="s">
        <v>15</v>
      </c>
      <c r="C10" s="64"/>
      <c r="D10" s="64"/>
      <c r="E10" s="64"/>
      <c r="F10" s="64"/>
      <c r="G10" s="64"/>
    </row>
    <row r="11" spans="2:8" ht="12.75" x14ac:dyDescent="0.2">
      <c r="B11" s="16" t="s">
        <v>64</v>
      </c>
    </row>
    <row r="12" spans="2:8" ht="13.5" thickBot="1" x14ac:dyDescent="0.25"/>
    <row r="13" spans="2:8" ht="12.75" x14ac:dyDescent="0.2">
      <c r="B13" s="22" t="s">
        <v>7</v>
      </c>
      <c r="C13" s="23" t="s">
        <v>60</v>
      </c>
    </row>
    <row r="14" spans="2:8" ht="12.75" x14ac:dyDescent="0.2">
      <c r="B14" s="24" t="s">
        <v>12</v>
      </c>
      <c r="C14" s="1"/>
    </row>
    <row r="15" spans="2:8" ht="12.75" x14ac:dyDescent="0.2">
      <c r="B15" s="24" t="s">
        <v>2</v>
      </c>
      <c r="C15" s="1"/>
    </row>
    <row r="16" spans="2:8" ht="12.75" x14ac:dyDescent="0.2">
      <c r="B16" s="24" t="s">
        <v>3</v>
      </c>
      <c r="C16" s="1"/>
    </row>
    <row r="17" spans="2:8" ht="12.75" x14ac:dyDescent="0.2">
      <c r="B17" s="24" t="s">
        <v>4</v>
      </c>
      <c r="C17" s="1"/>
    </row>
    <row r="18" spans="2:8" ht="12.75" x14ac:dyDescent="0.2">
      <c r="B18" s="24" t="s">
        <v>5</v>
      </c>
      <c r="C18" s="1"/>
    </row>
    <row r="19" spans="2:8" ht="15.75" thickBot="1" x14ac:dyDescent="0.3">
      <c r="B19" s="25" t="s">
        <v>6</v>
      </c>
      <c r="C19" s="2"/>
      <c r="H19" s="26"/>
    </row>
    <row r="20" spans="2:8" ht="25.5" customHeight="1" x14ac:dyDescent="0.2"/>
    <row r="21" spans="2:8" ht="25.5" customHeight="1" x14ac:dyDescent="0.2">
      <c r="B21" s="63" t="s">
        <v>17</v>
      </c>
      <c r="C21" s="64"/>
      <c r="D21" s="64"/>
      <c r="E21" s="64"/>
      <c r="F21" s="64"/>
      <c r="G21" s="64"/>
    </row>
    <row r="22" spans="2:8" ht="39" customHeight="1" x14ac:dyDescent="0.2">
      <c r="B22" s="65" t="s">
        <v>55</v>
      </c>
      <c r="C22" s="65"/>
      <c r="D22" s="65"/>
      <c r="E22" s="65"/>
      <c r="F22" s="65"/>
    </row>
    <row r="23" spans="2:8" ht="29.25" customHeight="1" thickBot="1" x14ac:dyDescent="0.25">
      <c r="B23" s="27"/>
      <c r="C23" s="27"/>
      <c r="D23" s="27"/>
      <c r="E23" s="27"/>
      <c r="F23" s="27"/>
    </row>
    <row r="24" spans="2:8" ht="35.25" customHeight="1" thickBot="1" x14ac:dyDescent="0.25">
      <c r="B24" s="69" t="s">
        <v>7</v>
      </c>
      <c r="C24" s="71" t="s">
        <v>59</v>
      </c>
      <c r="D24" s="72"/>
      <c r="E24" s="72"/>
      <c r="F24" s="73"/>
    </row>
    <row r="25" spans="2:8" ht="83.25" customHeight="1" thickBot="1" x14ac:dyDescent="0.25">
      <c r="B25" s="70"/>
      <c r="C25" s="28" t="s">
        <v>8</v>
      </c>
      <c r="D25" s="29" t="s">
        <v>9</v>
      </c>
      <c r="E25" s="29" t="s">
        <v>10</v>
      </c>
      <c r="F25" s="29" t="s">
        <v>11</v>
      </c>
    </row>
    <row r="26" spans="2:8" ht="12.75" x14ac:dyDescent="0.2">
      <c r="B26" s="30" t="s">
        <v>12</v>
      </c>
      <c r="C26" s="3"/>
      <c r="D26" s="4"/>
      <c r="E26" s="5"/>
      <c r="F26" s="6"/>
    </row>
    <row r="27" spans="2:8" ht="12.75" x14ac:dyDescent="0.2">
      <c r="B27" s="31" t="s">
        <v>2</v>
      </c>
      <c r="C27" s="7"/>
      <c r="D27" s="8"/>
      <c r="E27" s="9"/>
      <c r="F27" s="10"/>
    </row>
    <row r="28" spans="2:8" ht="12.75" x14ac:dyDescent="0.2">
      <c r="B28" s="31" t="s">
        <v>3</v>
      </c>
      <c r="C28" s="7"/>
      <c r="D28" s="8"/>
      <c r="E28" s="9"/>
      <c r="F28" s="10"/>
    </row>
    <row r="29" spans="2:8" ht="12.75" x14ac:dyDescent="0.2">
      <c r="B29" s="31" t="s">
        <v>4</v>
      </c>
      <c r="C29" s="7"/>
      <c r="D29" s="8"/>
      <c r="E29" s="9"/>
      <c r="F29" s="10"/>
    </row>
    <row r="30" spans="2:8" ht="12.75" x14ac:dyDescent="0.2">
      <c r="B30" s="31" t="s">
        <v>5</v>
      </c>
      <c r="C30" s="7"/>
      <c r="D30" s="8"/>
      <c r="E30" s="9"/>
      <c r="F30" s="10"/>
    </row>
    <row r="31" spans="2:8" ht="13.5" thickBot="1" x14ac:dyDescent="0.25">
      <c r="B31" s="25" t="s">
        <v>6</v>
      </c>
      <c r="C31" s="11"/>
      <c r="D31" s="12"/>
      <c r="E31" s="13"/>
      <c r="F31" s="14"/>
    </row>
    <row r="32" spans="2:8" ht="29.25" customHeight="1" x14ac:dyDescent="0.2"/>
    <row r="33" spans="2:7" ht="25.5" customHeight="1" x14ac:dyDescent="0.2">
      <c r="B33" s="63" t="s">
        <v>18</v>
      </c>
      <c r="C33" s="64"/>
      <c r="D33" s="64"/>
      <c r="E33" s="64"/>
      <c r="F33" s="64"/>
      <c r="G33" s="64"/>
    </row>
    <row r="34" spans="2:7" ht="12.75" x14ac:dyDescent="0.2"/>
    <row r="35" spans="2:7" ht="13.5" thickBot="1" x14ac:dyDescent="0.25">
      <c r="C35" s="32" t="s">
        <v>13</v>
      </c>
    </row>
    <row r="36" spans="2:7" ht="63.75" customHeight="1" thickBot="1" x14ac:dyDescent="0.25">
      <c r="C36" s="33" t="s">
        <v>16</v>
      </c>
      <c r="D36" s="33" t="s">
        <v>8</v>
      </c>
      <c r="E36" s="34" t="s">
        <v>9</v>
      </c>
      <c r="F36" s="34" t="s">
        <v>10</v>
      </c>
      <c r="G36" s="34" t="s">
        <v>11</v>
      </c>
    </row>
    <row r="37" spans="2:7" ht="12.75" x14ac:dyDescent="0.2">
      <c r="B37" s="35" t="s">
        <v>12</v>
      </c>
      <c r="C37" s="36">
        <f t="shared" ref="C37:C42" si="0">+C14</f>
        <v>0</v>
      </c>
      <c r="D37" s="36">
        <f>22*$C37*(100%-C26)</f>
        <v>0</v>
      </c>
      <c r="E37" s="36">
        <f>22*$C37*3*(100%-D26)</f>
        <v>0</v>
      </c>
      <c r="F37" s="36">
        <f>22*$C37*6*(100%-E26)</f>
        <v>0</v>
      </c>
      <c r="G37" s="37">
        <f t="shared" ref="G37:G42" si="1">22*$C37*12*(100%-F26)</f>
        <v>0</v>
      </c>
    </row>
    <row r="38" spans="2:7" ht="12.75" x14ac:dyDescent="0.2">
      <c r="B38" s="24" t="s">
        <v>2</v>
      </c>
      <c r="C38" s="38">
        <f t="shared" si="0"/>
        <v>0</v>
      </c>
      <c r="D38" s="38">
        <f>22*$C38*(100%-C27)</f>
        <v>0</v>
      </c>
      <c r="E38" s="38">
        <f>22*$C38*3*(100%-D27)</f>
        <v>0</v>
      </c>
      <c r="F38" s="38">
        <f>22*$C38*6*(100%-E27)</f>
        <v>0</v>
      </c>
      <c r="G38" s="39">
        <f t="shared" si="1"/>
        <v>0</v>
      </c>
    </row>
    <row r="39" spans="2:7" ht="12.75" x14ac:dyDescent="0.2">
      <c r="B39" s="24" t="s">
        <v>3</v>
      </c>
      <c r="C39" s="38">
        <f t="shared" si="0"/>
        <v>0</v>
      </c>
      <c r="D39" s="38">
        <f>22*$C39*(100%-C28)</f>
        <v>0</v>
      </c>
      <c r="E39" s="38">
        <f t="shared" ref="E39:E42" si="2">22*$C39*3*(100%-D28)</f>
        <v>0</v>
      </c>
      <c r="F39" s="38">
        <f t="shared" ref="F39:F42" si="3">22*$C39*6*(100%-E28)</f>
        <v>0</v>
      </c>
      <c r="G39" s="39">
        <f t="shared" si="1"/>
        <v>0</v>
      </c>
    </row>
    <row r="40" spans="2:7" ht="12.75" x14ac:dyDescent="0.2">
      <c r="B40" s="24" t="s">
        <v>4</v>
      </c>
      <c r="C40" s="38">
        <f t="shared" si="0"/>
        <v>0</v>
      </c>
      <c r="D40" s="38">
        <f>22*$C40*(100%-C29)</f>
        <v>0</v>
      </c>
      <c r="E40" s="38">
        <f t="shared" si="2"/>
        <v>0</v>
      </c>
      <c r="F40" s="38">
        <f t="shared" si="3"/>
        <v>0</v>
      </c>
      <c r="G40" s="39">
        <f t="shared" si="1"/>
        <v>0</v>
      </c>
    </row>
    <row r="41" spans="2:7" ht="12.75" x14ac:dyDescent="0.2">
      <c r="B41" s="24" t="s">
        <v>5</v>
      </c>
      <c r="C41" s="38">
        <f t="shared" si="0"/>
        <v>0</v>
      </c>
      <c r="D41" s="38">
        <f t="shared" ref="D41:D42" si="4">22*$C41*(100%-C30)</f>
        <v>0</v>
      </c>
      <c r="E41" s="38">
        <f t="shared" si="2"/>
        <v>0</v>
      </c>
      <c r="F41" s="38">
        <f t="shared" si="3"/>
        <v>0</v>
      </c>
      <c r="G41" s="39">
        <f t="shared" si="1"/>
        <v>0</v>
      </c>
    </row>
    <row r="42" spans="2:7" ht="13.5" thickBot="1" x14ac:dyDescent="0.25">
      <c r="B42" s="40" t="s">
        <v>6</v>
      </c>
      <c r="C42" s="41">
        <f t="shared" si="0"/>
        <v>0</v>
      </c>
      <c r="D42" s="41">
        <f t="shared" si="4"/>
        <v>0</v>
      </c>
      <c r="E42" s="41">
        <f t="shared" si="2"/>
        <v>0</v>
      </c>
      <c r="F42" s="41">
        <f t="shared" si="3"/>
        <v>0</v>
      </c>
      <c r="G42" s="42">
        <f t="shared" si="1"/>
        <v>0</v>
      </c>
    </row>
    <row r="43" spans="2:7" ht="12.75" x14ac:dyDescent="0.2"/>
    <row r="44" spans="2:7" ht="12.75" x14ac:dyDescent="0.2">
      <c r="B44" s="16" t="s">
        <v>14</v>
      </c>
    </row>
    <row r="45" spans="2:7" ht="12.75" x14ac:dyDescent="0.2"/>
    <row r="46" spans="2:7" ht="25.5" customHeight="1" x14ac:dyDescent="0.2">
      <c r="B46" s="63" t="s">
        <v>54</v>
      </c>
      <c r="C46" s="64"/>
      <c r="D46" s="64"/>
      <c r="E46" s="64"/>
      <c r="F46" s="64"/>
      <c r="G46" s="64"/>
    </row>
    <row r="47" spans="2:7" ht="12.75" x14ac:dyDescent="0.2">
      <c r="B47" s="51"/>
    </row>
    <row r="48" spans="2:7" ht="15" customHeight="1" x14ac:dyDescent="0.2">
      <c r="B48" s="52" t="s">
        <v>77</v>
      </c>
    </row>
    <row r="49" spans="2:3" ht="12.75" x14ac:dyDescent="0.2">
      <c r="B49" s="51"/>
    </row>
    <row r="50" spans="2:3" ht="15" customHeight="1" x14ac:dyDescent="0.2">
      <c r="B50" s="56" t="s">
        <v>66</v>
      </c>
      <c r="C50" s="59">
        <f>+C37*C52+C38*C53+C39*C54+C40*C55+C41*C56+C42*C57</f>
        <v>0</v>
      </c>
    </row>
    <row r="51" spans="2:3" ht="15" customHeight="1" thickBot="1" x14ac:dyDescent="0.25">
      <c r="B51" s="53"/>
    </row>
    <row r="52" spans="2:3" ht="15" customHeight="1" x14ac:dyDescent="0.2">
      <c r="B52" s="57" t="s">
        <v>20</v>
      </c>
      <c r="C52" s="60">
        <v>0.1</v>
      </c>
    </row>
    <row r="53" spans="2:3" ht="15" customHeight="1" x14ac:dyDescent="0.2">
      <c r="B53" s="46" t="s">
        <v>21</v>
      </c>
      <c r="C53" s="60">
        <v>0.25</v>
      </c>
    </row>
    <row r="54" spans="2:3" ht="15" customHeight="1" x14ac:dyDescent="0.2">
      <c r="B54" s="46" t="s">
        <v>22</v>
      </c>
      <c r="C54" s="60">
        <v>0.4</v>
      </c>
    </row>
    <row r="55" spans="2:3" ht="15" customHeight="1" x14ac:dyDescent="0.2">
      <c r="B55" s="46" t="s">
        <v>23</v>
      </c>
      <c r="C55" s="60">
        <v>0.05</v>
      </c>
    </row>
    <row r="56" spans="2:3" ht="15" customHeight="1" x14ac:dyDescent="0.2">
      <c r="B56" s="46" t="s">
        <v>24</v>
      </c>
      <c r="C56" s="60">
        <v>0.15</v>
      </c>
    </row>
    <row r="57" spans="2:3" ht="15" customHeight="1" thickBot="1" x14ac:dyDescent="0.25">
      <c r="B57" s="58" t="s">
        <v>25</v>
      </c>
      <c r="C57" s="60">
        <v>0.05</v>
      </c>
    </row>
    <row r="58" spans="2:3" ht="15" customHeight="1" x14ac:dyDescent="0.2">
      <c r="B58" s="54"/>
    </row>
    <row r="59" spans="2:3" ht="15" customHeight="1" x14ac:dyDescent="0.2">
      <c r="B59" s="56" t="s">
        <v>67</v>
      </c>
      <c r="C59" s="59">
        <f>+D37*C61+D38*C62+D39*C63+D40*C64+D41*C65+D42*C66</f>
        <v>0</v>
      </c>
    </row>
    <row r="60" spans="2:3" ht="15" customHeight="1" thickBot="1" x14ac:dyDescent="0.25">
      <c r="B60" s="53"/>
    </row>
    <row r="61" spans="2:3" ht="15" customHeight="1" x14ac:dyDescent="0.2">
      <c r="B61" s="57" t="s">
        <v>27</v>
      </c>
      <c r="C61" s="60">
        <v>0.1</v>
      </c>
    </row>
    <row r="62" spans="2:3" ht="15" customHeight="1" x14ac:dyDescent="0.2">
      <c r="B62" s="46" t="s">
        <v>28</v>
      </c>
      <c r="C62" s="60">
        <v>0.25</v>
      </c>
    </row>
    <row r="63" spans="2:3" ht="15" customHeight="1" x14ac:dyDescent="0.2">
      <c r="B63" s="46" t="s">
        <v>29</v>
      </c>
      <c r="C63" s="60">
        <v>0.4</v>
      </c>
    </row>
    <row r="64" spans="2:3" ht="15" customHeight="1" x14ac:dyDescent="0.2">
      <c r="B64" s="46" t="s">
        <v>30</v>
      </c>
      <c r="C64" s="60">
        <v>0.05</v>
      </c>
    </row>
    <row r="65" spans="2:3" ht="15" customHeight="1" x14ac:dyDescent="0.2">
      <c r="B65" s="46" t="s">
        <v>31</v>
      </c>
      <c r="C65" s="60">
        <v>0.15</v>
      </c>
    </row>
    <row r="66" spans="2:3" ht="15" customHeight="1" thickBot="1" x14ac:dyDescent="0.25">
      <c r="B66" s="58" t="s">
        <v>32</v>
      </c>
      <c r="C66" s="60">
        <v>0.05</v>
      </c>
    </row>
    <row r="67" spans="2:3" ht="15" customHeight="1" x14ac:dyDescent="0.2">
      <c r="B67" s="54"/>
    </row>
    <row r="68" spans="2:3" ht="15" customHeight="1" x14ac:dyDescent="0.2">
      <c r="B68" s="56" t="s">
        <v>68</v>
      </c>
      <c r="C68" s="59">
        <f>+E37*C70+E38*C71+E39*C72+E40*C73+E41*C74+E42*C75</f>
        <v>0</v>
      </c>
    </row>
    <row r="69" spans="2:3" ht="15" customHeight="1" thickBot="1" x14ac:dyDescent="0.25">
      <c r="B69" s="53"/>
    </row>
    <row r="70" spans="2:3" ht="15" customHeight="1" x14ac:dyDescent="0.2">
      <c r="B70" s="57" t="s">
        <v>34</v>
      </c>
      <c r="C70" s="60">
        <v>0.1</v>
      </c>
    </row>
    <row r="71" spans="2:3" ht="15" customHeight="1" x14ac:dyDescent="0.2">
      <c r="B71" s="46" t="s">
        <v>35</v>
      </c>
      <c r="C71" s="60">
        <v>0.25</v>
      </c>
    </row>
    <row r="72" spans="2:3" ht="15" customHeight="1" x14ac:dyDescent="0.2">
      <c r="B72" s="46" t="s">
        <v>36</v>
      </c>
      <c r="C72" s="60">
        <v>0.4</v>
      </c>
    </row>
    <row r="73" spans="2:3" ht="15" customHeight="1" x14ac:dyDescent="0.2">
      <c r="B73" s="46" t="s">
        <v>37</v>
      </c>
      <c r="C73" s="60">
        <v>0.05</v>
      </c>
    </row>
    <row r="74" spans="2:3" ht="15" customHeight="1" x14ac:dyDescent="0.2">
      <c r="B74" s="46" t="s">
        <v>38</v>
      </c>
      <c r="C74" s="60">
        <v>0.15</v>
      </c>
    </row>
    <row r="75" spans="2:3" ht="15" customHeight="1" thickBot="1" x14ac:dyDescent="0.25">
      <c r="B75" s="58" t="s">
        <v>39</v>
      </c>
      <c r="C75" s="60">
        <v>0.05</v>
      </c>
    </row>
    <row r="76" spans="2:3" ht="15" customHeight="1" x14ac:dyDescent="0.2">
      <c r="B76" s="54"/>
    </row>
    <row r="77" spans="2:3" ht="15" customHeight="1" x14ac:dyDescent="0.2">
      <c r="B77" s="56" t="s">
        <v>69</v>
      </c>
      <c r="C77" s="59">
        <f>+F37*C79+F38*C80+F39*C81+F40*C82+F41*C83+F42*C84</f>
        <v>0</v>
      </c>
    </row>
    <row r="78" spans="2:3" ht="15" customHeight="1" thickBot="1" x14ac:dyDescent="0.25">
      <c r="B78" s="53"/>
    </row>
    <row r="79" spans="2:3" ht="15" customHeight="1" x14ac:dyDescent="0.2">
      <c r="B79" s="57" t="s">
        <v>41</v>
      </c>
      <c r="C79" s="60">
        <v>0.1</v>
      </c>
    </row>
    <row r="80" spans="2:3" ht="15" customHeight="1" x14ac:dyDescent="0.2">
      <c r="B80" s="46" t="s">
        <v>42</v>
      </c>
      <c r="C80" s="60">
        <v>0.25</v>
      </c>
    </row>
    <row r="81" spans="2:3" ht="15" customHeight="1" x14ac:dyDescent="0.2">
      <c r="B81" s="46" t="s">
        <v>43</v>
      </c>
      <c r="C81" s="60">
        <v>0.4</v>
      </c>
    </row>
    <row r="82" spans="2:3" ht="15" customHeight="1" x14ac:dyDescent="0.2">
      <c r="B82" s="46" t="s">
        <v>44</v>
      </c>
      <c r="C82" s="60">
        <v>0.05</v>
      </c>
    </row>
    <row r="83" spans="2:3" ht="15" customHeight="1" x14ac:dyDescent="0.2">
      <c r="B83" s="46" t="s">
        <v>45</v>
      </c>
      <c r="C83" s="60">
        <v>0.15</v>
      </c>
    </row>
    <row r="84" spans="2:3" ht="15" customHeight="1" thickBot="1" x14ac:dyDescent="0.25">
      <c r="B84" s="58" t="s">
        <v>46</v>
      </c>
      <c r="C84" s="60">
        <v>0.05</v>
      </c>
    </row>
    <row r="85" spans="2:3" ht="15" customHeight="1" x14ac:dyDescent="0.2">
      <c r="B85" s="54"/>
    </row>
    <row r="86" spans="2:3" ht="15" customHeight="1" x14ac:dyDescent="0.2">
      <c r="B86" s="56" t="s">
        <v>70</v>
      </c>
      <c r="C86" s="59">
        <f>+G37*C88+G38*C89+G39*C90+G40*C91+G41*C92+G42*C93</f>
        <v>0</v>
      </c>
    </row>
    <row r="87" spans="2:3" ht="15" customHeight="1" thickBot="1" x14ac:dyDescent="0.25">
      <c r="B87" s="53"/>
    </row>
    <row r="88" spans="2:3" ht="15" customHeight="1" x14ac:dyDescent="0.2">
      <c r="B88" s="57" t="s">
        <v>48</v>
      </c>
      <c r="C88" s="60">
        <v>0.1</v>
      </c>
    </row>
    <row r="89" spans="2:3" ht="15" customHeight="1" x14ac:dyDescent="0.2">
      <c r="B89" s="46" t="s">
        <v>49</v>
      </c>
      <c r="C89" s="60">
        <v>0.25</v>
      </c>
    </row>
    <row r="90" spans="2:3" ht="15" customHeight="1" x14ac:dyDescent="0.2">
      <c r="B90" s="46" t="s">
        <v>50</v>
      </c>
      <c r="C90" s="60">
        <v>0.4</v>
      </c>
    </row>
    <row r="91" spans="2:3" ht="15" customHeight="1" x14ac:dyDescent="0.2">
      <c r="B91" s="46" t="s">
        <v>51</v>
      </c>
      <c r="C91" s="60">
        <v>0.05</v>
      </c>
    </row>
    <row r="92" spans="2:3" ht="15" customHeight="1" x14ac:dyDescent="0.2">
      <c r="B92" s="46" t="s">
        <v>52</v>
      </c>
      <c r="C92" s="60">
        <v>0.15</v>
      </c>
    </row>
    <row r="93" spans="2:3" ht="15" customHeight="1" thickBot="1" x14ac:dyDescent="0.25">
      <c r="B93" s="58" t="s">
        <v>53</v>
      </c>
      <c r="C93" s="60">
        <v>0.05</v>
      </c>
    </row>
    <row r="94" spans="2:3" ht="15" customHeight="1" x14ac:dyDescent="0.2">
      <c r="B94" s="61"/>
      <c r="C94" s="60"/>
    </row>
    <row r="95" spans="2:3" ht="15" customHeight="1" x14ac:dyDescent="0.2">
      <c r="B95" s="54"/>
    </row>
    <row r="96" spans="2:3" ht="15.75" thickBot="1" x14ac:dyDescent="0.3">
      <c r="B96" s="74" t="s">
        <v>78</v>
      </c>
      <c r="C96" s="38">
        <f>+C50*C97+C59*C98+C68*C99+C77*C100+C86*C101</f>
        <v>0</v>
      </c>
    </row>
    <row r="97" spans="2:7" ht="12.75" x14ac:dyDescent="0.2">
      <c r="B97" s="75" t="s">
        <v>71</v>
      </c>
      <c r="C97" s="60">
        <v>0.4</v>
      </c>
    </row>
    <row r="98" spans="2:7" ht="12.75" x14ac:dyDescent="0.2">
      <c r="B98" s="43" t="s">
        <v>72</v>
      </c>
      <c r="C98" s="60">
        <v>0.1</v>
      </c>
    </row>
    <row r="99" spans="2:7" ht="12.75" x14ac:dyDescent="0.2">
      <c r="B99" s="43" t="s">
        <v>73</v>
      </c>
      <c r="C99" s="60">
        <v>0.3</v>
      </c>
    </row>
    <row r="100" spans="2:7" ht="12.75" x14ac:dyDescent="0.2">
      <c r="B100" s="43" t="s">
        <v>74</v>
      </c>
      <c r="C100" s="60">
        <v>0.1</v>
      </c>
    </row>
    <row r="101" spans="2:7" ht="13.5" thickBot="1" x14ac:dyDescent="0.25">
      <c r="B101" s="55" t="s">
        <v>75</v>
      </c>
      <c r="C101" s="60">
        <v>0.1</v>
      </c>
    </row>
    <row r="102" spans="2:7" ht="12.75" x14ac:dyDescent="0.2">
      <c r="B102" s="50"/>
    </row>
    <row r="103" spans="2:7" ht="12.75" x14ac:dyDescent="0.2">
      <c r="B103" s="51"/>
    </row>
    <row r="104" spans="2:7" ht="12.75" x14ac:dyDescent="0.2"/>
    <row r="105" spans="2:7" ht="12.75" x14ac:dyDescent="0.2">
      <c r="B105" s="63" t="s">
        <v>57</v>
      </c>
      <c r="C105" s="64"/>
      <c r="D105" s="64"/>
      <c r="E105" s="64"/>
      <c r="F105" s="64"/>
      <c r="G105" s="64"/>
    </row>
    <row r="106" spans="2:7" ht="12.75" x14ac:dyDescent="0.2">
      <c r="B106" s="63"/>
      <c r="C106" s="64"/>
      <c r="D106" s="64"/>
      <c r="E106" s="64"/>
      <c r="F106" s="64"/>
      <c r="G106" s="64"/>
    </row>
    <row r="107" spans="2:7" ht="13.5" thickBot="1" x14ac:dyDescent="0.25"/>
    <row r="108" spans="2:7" ht="113.25" customHeight="1" thickBot="1" x14ac:dyDescent="0.25">
      <c r="B108" s="66" t="s">
        <v>56</v>
      </c>
      <c r="C108" s="67"/>
      <c r="D108" s="67"/>
      <c r="E108" s="67"/>
      <c r="F108" s="68"/>
    </row>
    <row r="109" spans="2:7" ht="12.75" x14ac:dyDescent="0.2"/>
    <row r="110" spans="2:7" ht="12.75" x14ac:dyDescent="0.2"/>
    <row r="111" spans="2:7" ht="12.75" x14ac:dyDescent="0.2"/>
    <row r="112" spans="2:7" ht="12.75" x14ac:dyDescent="0.2"/>
    <row r="113" ht="12.75" x14ac:dyDescent="0.2"/>
    <row r="114" ht="12.75" x14ac:dyDescent="0.2"/>
    <row r="115" ht="12.75" x14ac:dyDescent="0.2"/>
    <row r="118" ht="12.75" x14ac:dyDescent="0.2"/>
    <row r="119"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sheetData>
  <sheetProtection password="F623" sheet="1" objects="1" scenarios="1"/>
  <mergeCells count="12">
    <mergeCell ref="B105:G105"/>
    <mergeCell ref="B108:F108"/>
    <mergeCell ref="B106:G106"/>
    <mergeCell ref="B46:G46"/>
    <mergeCell ref="B24:B25"/>
    <mergeCell ref="C24:F24"/>
    <mergeCell ref="B2:H2"/>
    <mergeCell ref="B1:H1"/>
    <mergeCell ref="B10:G10"/>
    <mergeCell ref="B21:G21"/>
    <mergeCell ref="B33:G33"/>
    <mergeCell ref="B22:F22"/>
  </mergeCells>
  <printOptions horizontalCentered="1" verticalCentered="1"/>
  <pageMargins left="0.23622047244094491" right="0.23622047244094491" top="0.55118110236220474" bottom="0.55118110236220474" header="0.31496062992125984" footer="0.31496062992125984"/>
  <pageSetup paperSize="9"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48"/>
  <sheetViews>
    <sheetView workbookViewId="0">
      <selection activeCell="B7" sqref="B7"/>
    </sheetView>
  </sheetViews>
  <sheetFormatPr defaultRowHeight="15" x14ac:dyDescent="0.25"/>
  <cols>
    <col min="1" max="1" width="43.28515625" bestFit="1" customWidth="1"/>
  </cols>
  <sheetData>
    <row r="5" spans="1:1" x14ac:dyDescent="0.25">
      <c r="A5" s="44" t="s">
        <v>19</v>
      </c>
    </row>
    <row r="6" spans="1:1" x14ac:dyDescent="0.25">
      <c r="A6" s="45"/>
    </row>
    <row r="7" spans="1:1" ht="89.25" x14ac:dyDescent="0.25">
      <c r="A7" s="46" t="s">
        <v>20</v>
      </c>
    </row>
    <row r="8" spans="1:1" ht="76.5" x14ac:dyDescent="0.25">
      <c r="A8" s="46" t="s">
        <v>21</v>
      </c>
    </row>
    <row r="9" spans="1:1" ht="76.5" x14ac:dyDescent="0.25">
      <c r="A9" s="46" t="s">
        <v>22</v>
      </c>
    </row>
    <row r="10" spans="1:1" ht="76.5" x14ac:dyDescent="0.25">
      <c r="A10" s="46" t="s">
        <v>23</v>
      </c>
    </row>
    <row r="11" spans="1:1" ht="114.75" x14ac:dyDescent="0.25">
      <c r="A11" s="46" t="s">
        <v>24</v>
      </c>
    </row>
    <row r="12" spans="1:1" ht="25.5" x14ac:dyDescent="0.25">
      <c r="A12" s="46" t="s">
        <v>25</v>
      </c>
    </row>
    <row r="13" spans="1:1" x14ac:dyDescent="0.25">
      <c r="A13" s="47"/>
    </row>
    <row r="14" spans="1:1" x14ac:dyDescent="0.25">
      <c r="A14" s="44" t="s">
        <v>26</v>
      </c>
    </row>
    <row r="15" spans="1:1" x14ac:dyDescent="0.25">
      <c r="A15" s="45"/>
    </row>
    <row r="16" spans="1:1" ht="25.5" x14ac:dyDescent="0.25">
      <c r="A16" s="46" t="s">
        <v>27</v>
      </c>
    </row>
    <row r="17" spans="1:1" ht="25.5" x14ac:dyDescent="0.25">
      <c r="A17" s="46" t="s">
        <v>28</v>
      </c>
    </row>
    <row r="18" spans="1:1" x14ac:dyDescent="0.25">
      <c r="A18" s="46" t="s">
        <v>29</v>
      </c>
    </row>
    <row r="19" spans="1:1" x14ac:dyDescent="0.25">
      <c r="A19" s="46" t="s">
        <v>30</v>
      </c>
    </row>
    <row r="20" spans="1:1" ht="25.5" x14ac:dyDescent="0.25">
      <c r="A20" s="46" t="s">
        <v>31</v>
      </c>
    </row>
    <row r="21" spans="1:1" ht="25.5" x14ac:dyDescent="0.25">
      <c r="A21" s="46" t="s">
        <v>32</v>
      </c>
    </row>
    <row r="22" spans="1:1" x14ac:dyDescent="0.25">
      <c r="A22" s="47"/>
    </row>
    <row r="23" spans="1:1" x14ac:dyDescent="0.25">
      <c r="A23" s="44" t="s">
        <v>33</v>
      </c>
    </row>
    <row r="24" spans="1:1" x14ac:dyDescent="0.25">
      <c r="A24" s="45"/>
    </row>
    <row r="25" spans="1:1" ht="25.5" x14ac:dyDescent="0.25">
      <c r="A25" s="46" t="s">
        <v>34</v>
      </c>
    </row>
    <row r="26" spans="1:1" ht="25.5" x14ac:dyDescent="0.25">
      <c r="A26" s="46" t="s">
        <v>35</v>
      </c>
    </row>
    <row r="27" spans="1:1" x14ac:dyDescent="0.25">
      <c r="A27" s="46" t="s">
        <v>36</v>
      </c>
    </row>
    <row r="28" spans="1:1" x14ac:dyDescent="0.25">
      <c r="A28" s="46" t="s">
        <v>37</v>
      </c>
    </row>
    <row r="29" spans="1:1" ht="25.5" x14ac:dyDescent="0.25">
      <c r="A29" s="46" t="s">
        <v>38</v>
      </c>
    </row>
    <row r="30" spans="1:1" ht="25.5" x14ac:dyDescent="0.25">
      <c r="A30" s="46" t="s">
        <v>39</v>
      </c>
    </row>
    <row r="31" spans="1:1" x14ac:dyDescent="0.25">
      <c r="A31" s="47"/>
    </row>
    <row r="32" spans="1:1" x14ac:dyDescent="0.25">
      <c r="A32" s="44" t="s">
        <v>40</v>
      </c>
    </row>
    <row r="33" spans="1:1" x14ac:dyDescent="0.25">
      <c r="A33" s="45"/>
    </row>
    <row r="34" spans="1:1" ht="25.5" x14ac:dyDescent="0.25">
      <c r="A34" s="46" t="s">
        <v>41</v>
      </c>
    </row>
    <row r="35" spans="1:1" ht="25.5" x14ac:dyDescent="0.25">
      <c r="A35" s="46" t="s">
        <v>42</v>
      </c>
    </row>
    <row r="36" spans="1:1" x14ac:dyDescent="0.25">
      <c r="A36" s="46" t="s">
        <v>43</v>
      </c>
    </row>
    <row r="37" spans="1:1" ht="25.5" x14ac:dyDescent="0.25">
      <c r="A37" s="46" t="s">
        <v>44</v>
      </c>
    </row>
    <row r="38" spans="1:1" ht="25.5" x14ac:dyDescent="0.25">
      <c r="A38" s="46" t="s">
        <v>45</v>
      </c>
    </row>
    <row r="39" spans="1:1" ht="25.5" x14ac:dyDescent="0.25">
      <c r="A39" s="46" t="s">
        <v>46</v>
      </c>
    </row>
    <row r="40" spans="1:1" x14ac:dyDescent="0.25">
      <c r="A40" s="47"/>
    </row>
    <row r="41" spans="1:1" x14ac:dyDescent="0.25">
      <c r="A41" s="44" t="s">
        <v>47</v>
      </c>
    </row>
    <row r="42" spans="1:1" x14ac:dyDescent="0.25">
      <c r="A42" s="45"/>
    </row>
    <row r="43" spans="1:1" ht="25.5" x14ac:dyDescent="0.25">
      <c r="A43" s="46" t="s">
        <v>48</v>
      </c>
    </row>
    <row r="44" spans="1:1" ht="25.5" x14ac:dyDescent="0.25">
      <c r="A44" s="46" t="s">
        <v>49</v>
      </c>
    </row>
    <row r="45" spans="1:1" x14ac:dyDescent="0.25">
      <c r="A45" s="46" t="s">
        <v>50</v>
      </c>
    </row>
    <row r="46" spans="1:1" x14ac:dyDescent="0.25">
      <c r="A46" s="46" t="s">
        <v>51</v>
      </c>
    </row>
    <row r="47" spans="1:1" ht="25.5" x14ac:dyDescent="0.25">
      <c r="A47" s="46" t="s">
        <v>52</v>
      </c>
    </row>
    <row r="48" spans="1:1" ht="25.5" x14ac:dyDescent="0.25">
      <c r="A48" s="46" t="s">
        <v>53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EFA1B4BFB31A648BB4670670B1E24B9" ma:contentTypeVersion="" ma:contentTypeDescription="Create a new document." ma:contentTypeScope="" ma:versionID="0bf99ad10c5644d2304135d28937db5d">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21C66A-9AEA-4A7B-B278-329AA64B62AD}">
  <ds:schemaRefs>
    <ds:schemaRef ds:uri="http://schemas.microsoft.com/sharepoint/v3/contenttype/forms"/>
  </ds:schemaRefs>
</ds:datastoreItem>
</file>

<file path=customXml/itemProps2.xml><?xml version="1.0" encoding="utf-8"?>
<ds:datastoreItem xmlns:ds="http://schemas.openxmlformats.org/officeDocument/2006/customXml" ds:itemID="{5E3DAB07-F391-45AE-B2DD-018445B43752}">
  <ds:schemaRefs>
    <ds:schemaRef ds:uri="http://schemas.microsoft.com/office/infopath/2007/PartnerControls"/>
    <ds:schemaRef ds:uri="http://purl.org/dc/elements/1.1/"/>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46D014E-E8D0-4E60-94A5-46B7BC3746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RAMON JARRAUD</dc:creator>
  <cp:lastModifiedBy>Sara PERAL LOPES</cp:lastModifiedBy>
  <cp:lastPrinted>2016-06-21T09:18:58Z</cp:lastPrinted>
  <dcterms:created xsi:type="dcterms:W3CDTF">2015-07-02T10:00:36Z</dcterms:created>
  <dcterms:modified xsi:type="dcterms:W3CDTF">2016-06-23T10:19:23Z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0x0101000EFA1B4BFB31A648BB4670670B1E24B9</vt:lpwstr>
  </property>
</Properties>
</file>