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Price bid template" sheetId="1" r:id="rId1"/>
  </sheets>
  <calcPr calcId="145621"/>
</workbook>
</file>

<file path=xl/calcChain.xml><?xml version="1.0" encoding="utf-8"?>
<calcChain xmlns="http://schemas.openxmlformats.org/spreadsheetml/2006/main">
  <c r="C26" i="1" l="1"/>
  <c r="D38" i="1" l="1"/>
  <c r="D40" i="1"/>
  <c r="D42" i="1"/>
  <c r="D44" i="1"/>
  <c r="D46" i="1"/>
  <c r="D48" i="1"/>
  <c r="D50" i="1"/>
  <c r="D53" i="1"/>
  <c r="D55" i="1"/>
  <c r="D57" i="1"/>
  <c r="D19" i="1"/>
  <c r="D16" i="1"/>
  <c r="C57" i="1"/>
  <c r="C55" i="1"/>
  <c r="C50" i="1"/>
  <c r="C48" i="1"/>
  <c r="C46" i="1"/>
  <c r="C44" i="1"/>
  <c r="C42" i="1"/>
  <c r="C40" i="1"/>
  <c r="C38" i="1"/>
  <c r="D33" i="1"/>
  <c r="D30" i="1"/>
  <c r="D27" i="1"/>
  <c r="C22" i="1"/>
  <c r="D23" i="1" s="1"/>
  <c r="D11" i="1"/>
  <c r="D58" i="1" l="1"/>
  <c r="D34" i="1"/>
</calcChain>
</file>

<file path=xl/sharedStrings.xml><?xml version="1.0" encoding="utf-8"?>
<sst xmlns="http://schemas.openxmlformats.org/spreadsheetml/2006/main" count="82" uniqueCount="78">
  <si>
    <t>Transportation</t>
  </si>
  <si>
    <t xml:space="preserve">P2=total estimated average cost of potential additional services </t>
  </si>
  <si>
    <t>number of years (for simulation purposes)</t>
  </si>
  <si>
    <t xml:space="preserve">number of years (for simulation purposes) </t>
  </si>
  <si>
    <t>number of years of initial service (for simulation purposes)</t>
  </si>
  <si>
    <t>Truck stand-by</t>
  </si>
  <si>
    <t>Annual availability fee for initial EAS arrangement (Paf1y)</t>
  </si>
  <si>
    <t>Price Category
€</t>
  </si>
  <si>
    <t>Values for simulation (€) (in white cells) and unit prices (€) offered by tenderers (in grey cells)</t>
  </si>
  <si>
    <t>Total costs (€) for simulation of total price of the Framework Contract over 4 years</t>
  </si>
  <si>
    <t>IMPORTANT NOTES:</t>
  </si>
  <si>
    <t>Elements for calculation of total cost for simulation of total price of the Framework Contract over 4 years</t>
  </si>
  <si>
    <t xml:space="preserve">= Paf1y*4 years
</t>
  </si>
  <si>
    <t>P3=Costs for exercises and mobilisation</t>
  </si>
  <si>
    <t>P1=Costs of initial arrangement (4 years)</t>
  </si>
  <si>
    <t xml:space="preserve">P2=Costs of potential additional services </t>
  </si>
  <si>
    <t>Mobilisation</t>
  </si>
  <si>
    <t>= Pmob*3 mobilisation*4 years</t>
  </si>
  <si>
    <t>= Pt_20_500*2 voyages*4 years</t>
  </si>
  <si>
    <t>= Pt_40_500*2 voyages*4years</t>
  </si>
  <si>
    <t>= Pt_20_2000*2 voyages*4 years</t>
  </si>
  <si>
    <t>= Pt_40_2000*2 voyages*4 years</t>
  </si>
  <si>
    <t>= P_20_over2000*2 voyages*4 years</t>
  </si>
  <si>
    <t>= Pt_40_over2000*2 voyages*4 years</t>
  </si>
  <si>
    <t>Price additional Insurance Equipment</t>
  </si>
  <si>
    <t>= Pinsurancedisp*3 years</t>
  </si>
  <si>
    <t>= Pinsuranceequip*3 years</t>
  </si>
  <si>
    <t xml:space="preserve">= 200m²*Pstodisp*12 months*3 years
</t>
  </si>
  <si>
    <t xml:space="preserve">= 200m²*Pstoequip*12 months*3 years
</t>
  </si>
  <si>
    <t>= Pst20*3 days*4 years</t>
  </si>
  <si>
    <t>=  Pst40*3 days*4 years</t>
  </si>
  <si>
    <t>P3= total estimated average cost of exercices and mobilisations</t>
  </si>
  <si>
    <t>Price additional condition test</t>
  </si>
  <si>
    <t xml:space="preserve">Price technical support personnel </t>
  </si>
  <si>
    <t>= Ptsp*3 days*4 years</t>
  </si>
  <si>
    <r>
      <t xml:space="preserve">P1 =total cost of initial EAS arrangement(4 years). 
NOTE: </t>
    </r>
    <r>
      <rPr>
        <b/>
        <i/>
        <sz val="12"/>
        <color rgb="FFFF0000"/>
        <rFont val="Arial"/>
        <family val="2"/>
      </rPr>
      <t>The cost of the initial arrangement (P1) should remain under the maximum budget allocated  (1,200,000EUR). 
Bids with prices beyond that ceiling will be rejected and not considered  for further evaluation.</t>
    </r>
    <r>
      <rPr>
        <b/>
        <sz val="12"/>
        <color rgb="FFFF0000"/>
        <rFont val="Arial"/>
        <family val="2"/>
      </rPr>
      <t xml:space="preserve"> 
</t>
    </r>
  </si>
  <si>
    <r>
      <t>Additional Area required in m</t>
    </r>
    <r>
      <rPr>
        <vertAlign val="superscript"/>
        <sz val="12"/>
        <color theme="1"/>
        <rFont val="Arial"/>
        <family val="2"/>
      </rPr>
      <t xml:space="preserve">2 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(for simulation purposes)</t>
    </r>
  </si>
  <si>
    <r>
      <t xml:space="preserve">Equipment Purchased value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equip</t>
    </r>
    <r>
      <rPr>
        <b/>
        <sz val="12"/>
        <color theme="1"/>
        <rFont val="Arial"/>
        <family val="2"/>
      </rPr>
      <t xml:space="preserve">) </t>
    </r>
    <r>
      <rPr>
        <sz val="12"/>
        <color theme="1"/>
        <rFont val="Arial"/>
        <family val="2"/>
      </rPr>
      <t>(for simulation purposes)</t>
    </r>
  </si>
  <si>
    <r>
      <t xml:space="preserve">Price of annual premium (% of the equipment value)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insuranceequip%</t>
    </r>
    <r>
      <rPr>
        <b/>
        <sz val="12"/>
        <color theme="1"/>
        <rFont val="Arial"/>
        <family val="2"/>
      </rPr>
      <t>)</t>
    </r>
  </si>
  <si>
    <r>
      <t xml:space="preserve">Dispersant Purchased value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disp</t>
    </r>
    <r>
      <rPr>
        <b/>
        <sz val="12"/>
        <color theme="1"/>
        <rFont val="Arial"/>
        <family val="2"/>
      </rPr>
      <t xml:space="preserve">) </t>
    </r>
    <r>
      <rPr>
        <sz val="12"/>
        <color theme="1"/>
        <rFont val="Arial"/>
        <family val="2"/>
      </rPr>
      <t>(for simulation purposes)</t>
    </r>
  </si>
  <si>
    <r>
      <t xml:space="preserve">Price of annual premium (% of the dispersant value)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insurancedisp%</t>
    </r>
    <r>
      <rPr>
        <b/>
        <sz val="12"/>
        <color theme="1"/>
        <rFont val="Arial"/>
        <family val="2"/>
      </rPr>
      <t>)</t>
    </r>
  </si>
  <si>
    <r>
      <t xml:space="preserve">Price of insurance per year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insurancedisp</t>
    </r>
    <r>
      <rPr>
        <b/>
        <sz val="12"/>
        <color theme="1"/>
        <rFont val="Arial"/>
        <family val="2"/>
      </rPr>
      <t>)</t>
    </r>
    <r>
      <rPr>
        <sz val="12"/>
        <color theme="1"/>
        <rFont val="Arial"/>
        <family val="2"/>
      </rPr>
      <t xml:space="preserve"> = P</t>
    </r>
    <r>
      <rPr>
        <vertAlign val="subscript"/>
        <sz val="12"/>
        <color theme="1"/>
        <rFont val="Arial"/>
        <family val="2"/>
      </rPr>
      <t>disp</t>
    </r>
    <r>
      <rPr>
        <sz val="12"/>
        <color theme="1"/>
        <rFont val="Arial"/>
        <family val="2"/>
      </rPr>
      <t xml:space="preserve"> * Pinsurancedisp%</t>
    </r>
  </si>
  <si>
    <r>
      <t xml:space="preserve">Price for condition test skimmer set </t>
    </r>
    <r>
      <rPr>
        <b/>
        <sz val="12"/>
        <color theme="1"/>
        <rFont val="Arial"/>
        <family val="2"/>
      </rPr>
      <t>(Ptest skimmer)</t>
    </r>
  </si>
  <si>
    <t>Number of person day additional per month (for simulation purposes)</t>
  </si>
  <si>
    <r>
      <t xml:space="preserve">Price/person day in EURO </t>
    </r>
    <r>
      <rPr>
        <b/>
        <sz val="12"/>
        <color theme="1"/>
        <rFont val="Arial"/>
        <family val="2"/>
      </rPr>
      <t>(Ptsp)</t>
    </r>
  </si>
  <si>
    <t>Number of person day (for simulation purposes)</t>
  </si>
  <si>
    <r>
      <t>Price storage per month and per m</t>
    </r>
    <r>
      <rPr>
        <vertAlign val="superscript"/>
        <sz val="12"/>
        <color theme="1"/>
        <rFont val="Arial"/>
        <family val="2"/>
      </rPr>
      <t xml:space="preserve">2 </t>
    </r>
    <r>
      <rPr>
        <sz val="12"/>
        <color theme="1"/>
        <rFont val="Arial"/>
        <family val="2"/>
      </rPr>
      <t xml:space="preserve">in EURO </t>
    </r>
    <r>
      <rPr>
        <b/>
        <sz val="12"/>
        <color theme="1"/>
        <rFont val="Arial"/>
        <family val="2"/>
      </rPr>
      <t>(Pstoequip)</t>
    </r>
  </si>
  <si>
    <t>Number of years (for simulation purposes)</t>
  </si>
  <si>
    <t xml:space="preserve">Number of years (for simulation purposes) </t>
  </si>
  <si>
    <r>
      <t>Price for storage per month and per m</t>
    </r>
    <r>
      <rPr>
        <vertAlign val="superscript"/>
        <sz val="12"/>
        <color theme="1"/>
        <rFont val="Arial"/>
        <family val="2"/>
      </rPr>
      <t xml:space="preserve">2 </t>
    </r>
    <r>
      <rPr>
        <sz val="12"/>
        <color theme="1"/>
        <rFont val="Arial"/>
        <family val="2"/>
      </rPr>
      <t xml:space="preserve">in EURO </t>
    </r>
    <r>
      <rPr>
        <b/>
        <sz val="12"/>
        <color theme="1"/>
        <rFont val="Arial"/>
        <family val="2"/>
      </rPr>
      <t>(Pstodisp)</t>
    </r>
  </si>
  <si>
    <r>
      <t xml:space="preserve">*Please fill prices in all </t>
    </r>
    <r>
      <rPr>
        <b/>
        <sz val="16"/>
        <color theme="0" tint="-0.499984740745262"/>
        <rFont val="Arial"/>
        <family val="2"/>
      </rPr>
      <t>GREY</t>
    </r>
    <r>
      <rPr>
        <b/>
        <sz val="16"/>
        <color rgb="FFFF0000"/>
        <rFont val="Arial"/>
        <family val="2"/>
      </rPr>
      <t xml:space="preserve"> cells. Offers that did not complete all cells might be rejected and  not be evaluated against the award criteria.
*Prices indicated in the grid must be without VAT. 
*The cost of the initial arrangement (P1) should remain under the maximum budget allocated  (1,200,000EUR). Bids with prices beyond that ceiling will be rejected and not considered for further evaluation. </t>
    </r>
  </si>
  <si>
    <r>
      <t xml:space="preserve">Price of insurance per year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insuranceequip</t>
    </r>
    <r>
      <rPr>
        <b/>
        <sz val="12"/>
        <color theme="1"/>
        <rFont val="Arial"/>
        <family val="2"/>
      </rPr>
      <t>)</t>
    </r>
    <r>
      <rPr>
        <sz val="12"/>
        <color theme="1"/>
        <rFont val="Arial"/>
        <family val="2"/>
      </rPr>
      <t xml:space="preserve"> = P</t>
    </r>
    <r>
      <rPr>
        <sz val="9"/>
        <color theme="1"/>
        <rFont val="Arial"/>
        <family val="2"/>
      </rPr>
      <t>insuranceequip%</t>
    </r>
    <r>
      <rPr>
        <sz val="12"/>
        <color theme="1"/>
        <rFont val="Arial"/>
        <family val="2"/>
      </rPr>
      <t>*P</t>
    </r>
    <r>
      <rPr>
        <sz val="8"/>
        <color theme="1"/>
        <rFont val="Arial"/>
        <family val="2"/>
      </rPr>
      <t>equip</t>
    </r>
  </si>
  <si>
    <t>Number of mobilisation/demobilisation in 4 years (for simulation purposes)</t>
  </si>
  <si>
    <r>
      <t xml:space="preserve">Price per km for a 20ft truck for a distance between 0 to 500 km by road </t>
    </r>
    <r>
      <rPr>
        <b/>
        <sz val="12"/>
        <color theme="1"/>
        <rFont val="Arial"/>
        <family val="2"/>
      </rPr>
      <t>( Pt_20_500)</t>
    </r>
  </si>
  <si>
    <t>Number of transport for a 20ft truck for a distance between 0 to 500 km in 4 years (for simulation purposes)</t>
  </si>
  <si>
    <r>
      <t xml:space="preserve">Price per km for a 40ft truck for a distance between 0 to 500 km </t>
    </r>
    <r>
      <rPr>
        <b/>
        <sz val="12"/>
        <color theme="1"/>
        <rFont val="Arial"/>
        <family val="2"/>
      </rPr>
      <t xml:space="preserve"> (Pt_40_500)</t>
    </r>
  </si>
  <si>
    <t>Number of transport for a 40ft truck for a distance between 0 to 500 km in 4 years (for simulation purposes)</t>
  </si>
  <si>
    <r>
      <t xml:space="preserve">Price per km for a 20ft truck for a distance between 501 to 2000 km </t>
    </r>
    <r>
      <rPr>
        <b/>
        <sz val="12"/>
        <color theme="1"/>
        <rFont val="Arial"/>
        <family val="2"/>
      </rPr>
      <t>(Pt_20_2000)</t>
    </r>
  </si>
  <si>
    <t>Number of transport for a 20ft truck for a distance between 501 to 2000 km in 4 years (for simulation purposes)</t>
  </si>
  <si>
    <r>
      <t xml:space="preserve">Price per km  for transport of 40ft for a distance between 501 to 2000 km </t>
    </r>
    <r>
      <rPr>
        <b/>
        <sz val="12"/>
        <color theme="1"/>
        <rFont val="Arial"/>
        <family val="2"/>
      </rPr>
      <t>(Pt_40_2000)</t>
    </r>
  </si>
  <si>
    <t>Number of transport for a 40ft truck for a distance between 501 to 2000 km in 4 years (for simulation purposes)</t>
  </si>
  <si>
    <r>
      <t>Price per km for transport of 20ft for a distance over 2000 km</t>
    </r>
    <r>
      <rPr>
        <b/>
        <sz val="12"/>
        <color theme="1"/>
        <rFont val="Arial"/>
        <family val="2"/>
      </rPr>
      <t xml:space="preserve"> (Pt_20_over2000)</t>
    </r>
  </si>
  <si>
    <t>Number of transport for a 20ft truck for a distance over 2000 km in 4 years (for simulation purposes)</t>
  </si>
  <si>
    <r>
      <t xml:space="preserve">Price per km  for a 40ft truck for a distance over 2000 km </t>
    </r>
    <r>
      <rPr>
        <b/>
        <sz val="12"/>
        <color theme="1"/>
        <rFont val="Arial"/>
        <family val="2"/>
      </rPr>
      <t>(Pt_40_over2000)</t>
    </r>
  </si>
  <si>
    <t>Number of transport of 40ft for a distance over 2000 km in 4 years (for simulation purposes)</t>
  </si>
  <si>
    <r>
      <t xml:space="preserve">Price  for one day standby of one 20ft truck on site of the exercise/response </t>
    </r>
    <r>
      <rPr>
        <b/>
        <sz val="12"/>
        <color theme="1"/>
        <rFont val="Arial"/>
        <family val="2"/>
      </rPr>
      <t>(Pst20)</t>
    </r>
  </si>
  <si>
    <t>Number of days in 4 years for stand-by of one 20ft truck (for simulation purposes)</t>
  </si>
  <si>
    <r>
      <t xml:space="preserve">Price  for one day standby of one 40ft truck on site of the exercise/response </t>
    </r>
    <r>
      <rPr>
        <b/>
        <sz val="12"/>
        <color theme="1"/>
        <rFont val="Arial"/>
        <family val="2"/>
      </rPr>
      <t>(Pst40)</t>
    </r>
  </si>
  <si>
    <t>Number of days in 4 years for stand-by of one 40ft truck (for simulation purposes)</t>
  </si>
  <si>
    <t>Price additional outdoor storage for Equipment</t>
  </si>
  <si>
    <t>Price indoor storage for dispersant</t>
  </si>
  <si>
    <t>Price insurance dispersant</t>
  </si>
  <si>
    <r>
      <t xml:space="preserve">Equipment mobilisation lump sum </t>
    </r>
    <r>
      <rPr>
        <b/>
        <sz val="12"/>
        <color theme="1"/>
        <rFont val="Arial"/>
        <family val="2"/>
      </rPr>
      <t>(Pmob)</t>
    </r>
  </si>
  <si>
    <r>
      <t xml:space="preserve">Price/person day in EURO </t>
    </r>
    <r>
      <rPr>
        <b/>
        <sz val="12"/>
        <color theme="1"/>
        <rFont val="Arial"/>
        <family val="2"/>
      </rPr>
      <t>(Ppdm)</t>
    </r>
  </si>
  <si>
    <t>Price additional person day(s) for maintenance</t>
  </si>
  <si>
    <r>
      <t>Price for condition test combined recovery system</t>
    </r>
    <r>
      <rPr>
        <b/>
        <sz val="12"/>
        <color theme="1"/>
        <rFont val="Arial"/>
        <family val="2"/>
      </rPr>
      <t xml:space="preserve"> (Ptest crs)</t>
    </r>
  </si>
  <si>
    <t>= (Ptest crs+Ptest skimmer)*3 years</t>
  </si>
  <si>
    <t>= Ppdm*12 months*3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</si>
</sst>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vertAlign val="superscript"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12"/>
      <name val="Arial"/>
      <family val="2"/>
    </font>
    <font>
      <b/>
      <sz val="16"/>
      <color theme="0" tint="-0.499984740745262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0" xfId="0" applyFont="1" applyBorder="1" applyProtection="1"/>
    <xf numFmtId="0" fontId="8" fillId="0" borderId="13" xfId="0" applyFont="1" applyFill="1" applyBorder="1" applyAlignment="1" applyProtection="1">
      <alignment horizontal="center" vertical="center" wrapText="1"/>
    </xf>
    <xf numFmtId="2" fontId="8" fillId="5" borderId="30" xfId="0" applyNumberFormat="1" applyFont="1" applyFill="1" applyBorder="1" applyAlignment="1" applyProtection="1">
      <alignment horizontal="center" vertical="center" wrapText="1"/>
    </xf>
    <xf numFmtId="0" fontId="9" fillId="0" borderId="32" xfId="0" applyFont="1" applyFill="1" applyBorder="1" applyAlignment="1" applyProtection="1">
      <alignment horizontal="justify" vertical="center" wrapText="1"/>
    </xf>
    <xf numFmtId="0" fontId="9" fillId="3" borderId="9" xfId="0" applyFont="1" applyFill="1" applyBorder="1" applyAlignment="1" applyProtection="1">
      <alignment horizontal="right" vertical="center" wrapText="1"/>
    </xf>
    <xf numFmtId="0" fontId="9" fillId="0" borderId="33" xfId="0" applyFont="1" applyBorder="1" applyProtection="1"/>
    <xf numFmtId="0" fontId="9" fillId="0" borderId="25" xfId="0" applyFont="1" applyFill="1" applyBorder="1" applyAlignment="1" applyProtection="1">
      <alignment horizontal="justify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9" fillId="0" borderId="13" xfId="0" applyFont="1" applyBorder="1" applyProtection="1"/>
    <xf numFmtId="49" fontId="9" fillId="0" borderId="14" xfId="0" applyNumberFormat="1" applyFont="1" applyFill="1" applyBorder="1" applyAlignment="1" applyProtection="1">
      <alignment horizontal="center" vertical="top" wrapText="1"/>
    </xf>
    <xf numFmtId="0" fontId="9" fillId="0" borderId="11" xfId="0" applyFont="1" applyFill="1" applyBorder="1" applyAlignment="1" applyProtection="1">
      <alignment horizontal="justify" vertical="center" wrapText="1"/>
    </xf>
    <xf numFmtId="4" fontId="9" fillId="0" borderId="11" xfId="0" applyNumberFormat="1" applyFont="1" applyFill="1" applyBorder="1" applyAlignment="1" applyProtection="1">
      <alignment horizontal="right" vertical="center" wrapText="1"/>
    </xf>
    <xf numFmtId="43" fontId="9" fillId="0" borderId="34" xfId="0" applyNumberFormat="1" applyFont="1" applyFill="1" applyBorder="1" applyProtection="1"/>
    <xf numFmtId="49" fontId="9" fillId="0" borderId="27" xfId="0" applyNumberFormat="1" applyFont="1" applyFill="1" applyBorder="1" applyAlignment="1" applyProtection="1">
      <alignment vertical="center" wrapText="1"/>
    </xf>
    <xf numFmtId="43" fontId="9" fillId="0" borderId="19" xfId="0" applyNumberFormat="1" applyFont="1" applyFill="1" applyBorder="1" applyProtection="1"/>
    <xf numFmtId="0" fontId="9" fillId="0" borderId="8" xfId="0" applyFont="1" applyFill="1" applyBorder="1" applyAlignment="1" applyProtection="1">
      <alignment horizontal="left" vertical="center" wrapText="1"/>
    </xf>
    <xf numFmtId="43" fontId="9" fillId="0" borderId="8" xfId="0" applyNumberFormat="1" applyFont="1" applyFill="1" applyBorder="1" applyAlignment="1" applyProtection="1">
      <alignment horizontal="right" vertical="center" wrapText="1"/>
    </xf>
    <xf numFmtId="43" fontId="9" fillId="0" borderId="19" xfId="0" applyNumberFormat="1" applyFont="1" applyFill="1" applyBorder="1" applyAlignment="1" applyProtection="1">
      <alignment horizontal="righ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2" fontId="8" fillId="5" borderId="40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right" vertical="center" wrapText="1"/>
    </xf>
    <xf numFmtId="0" fontId="9" fillId="0" borderId="8" xfId="0" applyFont="1" applyFill="1" applyBorder="1" applyAlignment="1" applyProtection="1">
      <alignment horizontal="justify" vertical="center" wrapText="1"/>
    </xf>
    <xf numFmtId="0" fontId="9" fillId="0" borderId="13" xfId="0" applyFont="1" applyBorder="1" applyAlignment="1" applyProtection="1">
      <alignment horizontal="right" vertical="center" wrapText="1"/>
    </xf>
    <xf numFmtId="0" fontId="9" fillId="0" borderId="13" xfId="0" applyNumberFormat="1" applyFont="1" applyFill="1" applyBorder="1" applyAlignment="1" applyProtection="1">
      <alignment horizontal="right" vertical="center"/>
    </xf>
    <xf numFmtId="49" fontId="9" fillId="0" borderId="14" xfId="0" applyNumberFormat="1" applyFont="1" applyFill="1" applyBorder="1" applyAlignment="1" applyProtection="1">
      <alignment horizontal="center" wrapText="1"/>
    </xf>
    <xf numFmtId="0" fontId="9" fillId="0" borderId="33" xfId="0" applyFont="1" applyFill="1" applyBorder="1" applyAlignment="1" applyProtection="1">
      <alignment horizontal="left" vertical="center"/>
    </xf>
    <xf numFmtId="0" fontId="14" fillId="0" borderId="8" xfId="0" applyFont="1" applyFill="1" applyBorder="1" applyAlignment="1" applyProtection="1">
      <alignment horizontal="right" vertical="center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right" vertical="center"/>
    </xf>
    <xf numFmtId="49" fontId="9" fillId="0" borderId="41" xfId="0" applyNumberFormat="1" applyFont="1" applyFill="1" applyBorder="1" applyAlignment="1" applyProtection="1">
      <alignment horizontal="center" vertical="center" wrapText="1"/>
    </xf>
    <xf numFmtId="0" fontId="9" fillId="0" borderId="35" xfId="0" applyFont="1" applyFill="1" applyBorder="1" applyAlignment="1" applyProtection="1">
      <alignment horizontal="left" vertical="center" wrapText="1"/>
    </xf>
    <xf numFmtId="0" fontId="9" fillId="0" borderId="26" xfId="0" applyFont="1" applyFill="1" applyBorder="1" applyAlignment="1" applyProtection="1">
      <alignment horizontal="left" vertical="center" wrapText="1"/>
    </xf>
    <xf numFmtId="0" fontId="9" fillId="0" borderId="34" xfId="0" applyFont="1" applyFill="1" applyBorder="1" applyAlignment="1" applyProtection="1">
      <alignment horizontal="left" vertical="center"/>
    </xf>
    <xf numFmtId="0" fontId="14" fillId="0" borderId="9" xfId="0" applyFont="1" applyFill="1" applyBorder="1" applyAlignment="1" applyProtection="1">
      <alignment horizontal="right" vertical="center"/>
    </xf>
    <xf numFmtId="0" fontId="14" fillId="3" borderId="13" xfId="0" applyFont="1" applyFill="1" applyBorder="1" applyAlignment="1" applyProtection="1">
      <alignment horizontal="right" vertical="center"/>
    </xf>
    <xf numFmtId="0" fontId="8" fillId="0" borderId="20" xfId="0" applyFont="1" applyBorder="1" applyAlignment="1" applyProtection="1">
      <alignment horizontal="left" vertical="center" wrapText="1"/>
    </xf>
    <xf numFmtId="164" fontId="2" fillId="7" borderId="43" xfId="0" applyNumberFormat="1" applyFont="1" applyFill="1" applyBorder="1" applyAlignment="1" applyProtection="1">
      <alignment horizontal="right" vertical="center"/>
    </xf>
    <xf numFmtId="0" fontId="2" fillId="3" borderId="0" xfId="0" applyFont="1" applyFill="1" applyBorder="1" applyAlignment="1" applyProtection="1">
      <alignment horizontal="right" vertical="center" wrapText="1"/>
    </xf>
    <xf numFmtId="164" fontId="2" fillId="3" borderId="0" xfId="0" applyNumberFormat="1" applyFont="1" applyFill="1" applyBorder="1" applyAlignment="1" applyProtection="1">
      <alignment horizontal="right" vertical="center"/>
    </xf>
    <xf numFmtId="49" fontId="9" fillId="3" borderId="0" xfId="0" applyNumberFormat="1" applyFont="1" applyFill="1" applyBorder="1" applyAlignment="1" applyProtection="1">
      <alignment horizontal="center" vertical="top" wrapText="1"/>
    </xf>
    <xf numFmtId="0" fontId="8" fillId="0" borderId="3" xfId="0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left" vertical="center" wrapText="1"/>
    </xf>
    <xf numFmtId="0" fontId="9" fillId="0" borderId="26" xfId="0" applyFont="1" applyBorder="1" applyAlignment="1" applyProtection="1">
      <alignment wrapText="1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2" xfId="0" applyFont="1" applyFill="1" applyBorder="1" applyAlignment="1" applyProtection="1">
      <alignment horizontal="left" vertical="center" wrapText="1"/>
    </xf>
    <xf numFmtId="0" fontId="9" fillId="0" borderId="25" xfId="0" applyFont="1" applyFill="1" applyBorder="1" applyAlignment="1" applyProtection="1">
      <alignment horizontal="left" vertical="center" wrapText="1"/>
    </xf>
    <xf numFmtId="0" fontId="9" fillId="0" borderId="39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49" fontId="9" fillId="0" borderId="15" xfId="0" applyNumberFormat="1" applyFont="1" applyFill="1" applyBorder="1" applyAlignment="1" applyProtection="1">
      <alignment wrapText="1"/>
    </xf>
    <xf numFmtId="49" fontId="9" fillId="0" borderId="28" xfId="0" applyNumberFormat="1" applyFont="1" applyBorder="1" applyAlignment="1" applyProtection="1">
      <alignment wrapText="1"/>
    </xf>
    <xf numFmtId="49" fontId="9" fillId="0" borderId="27" xfId="0" applyNumberFormat="1" applyFont="1" applyFill="1" applyBorder="1" applyAlignment="1" applyProtection="1">
      <alignment wrapText="1"/>
    </xf>
    <xf numFmtId="49" fontId="9" fillId="0" borderId="24" xfId="0" applyNumberFormat="1" applyFont="1" applyFill="1" applyBorder="1" applyAlignment="1" applyProtection="1">
      <alignment wrapText="1"/>
    </xf>
    <xf numFmtId="49" fontId="9" fillId="0" borderId="24" xfId="0" applyNumberFormat="1" applyFont="1" applyFill="1" applyBorder="1" applyAlignment="1" applyProtection="1">
      <alignment vertical="center" wrapText="1"/>
    </xf>
    <xf numFmtId="49" fontId="9" fillId="0" borderId="14" xfId="0" applyNumberFormat="1" applyFont="1" applyFill="1" applyBorder="1" applyAlignment="1" applyProtection="1">
      <alignment horizontal="center" vertical="center" wrapText="1"/>
    </xf>
    <xf numFmtId="49" fontId="9" fillId="0" borderId="27" xfId="0" applyNumberFormat="1" applyFont="1" applyBorder="1" applyAlignment="1" applyProtection="1">
      <alignment wrapText="1"/>
    </xf>
    <xf numFmtId="49" fontId="3" fillId="0" borderId="24" xfId="0" applyNumberFormat="1" applyFont="1" applyFill="1" applyBorder="1" applyAlignment="1" applyProtection="1">
      <alignment horizontal="center" wrapText="1"/>
    </xf>
    <xf numFmtId="49" fontId="9" fillId="0" borderId="2" xfId="0" applyNumberFormat="1" applyFont="1" applyFill="1" applyBorder="1" applyAlignment="1" applyProtection="1">
      <alignment wrapText="1"/>
    </xf>
    <xf numFmtId="49" fontId="9" fillId="3" borderId="0" xfId="0" applyNumberFormat="1" applyFont="1" applyFill="1" applyBorder="1" applyAlignment="1" applyProtection="1">
      <alignment wrapText="1"/>
    </xf>
    <xf numFmtId="49" fontId="9" fillId="0" borderId="17" xfId="0" applyNumberFormat="1" applyFont="1" applyFill="1" applyBorder="1" applyAlignment="1" applyProtection="1">
      <alignment horizontal="center" wrapText="1"/>
    </xf>
    <xf numFmtId="49" fontId="9" fillId="0" borderId="17" xfId="0" applyNumberFormat="1" applyFont="1" applyBorder="1" applyAlignment="1" applyProtection="1">
      <alignment wrapText="1"/>
    </xf>
    <xf numFmtId="49" fontId="3" fillId="0" borderId="17" xfId="0" applyNumberFormat="1" applyFont="1" applyFill="1" applyBorder="1" applyAlignment="1" applyProtection="1">
      <alignment horizontal="center" wrapText="1"/>
    </xf>
    <xf numFmtId="49" fontId="9" fillId="0" borderId="3" xfId="0" applyNumberFormat="1" applyFont="1" applyFill="1" applyBorder="1" applyAlignment="1" applyProtection="1">
      <alignment wrapText="1"/>
    </xf>
    <xf numFmtId="49" fontId="0" fillId="0" borderId="0" xfId="0" applyNumberFormat="1" applyAlignment="1">
      <alignment wrapText="1"/>
    </xf>
    <xf numFmtId="0" fontId="5" fillId="8" borderId="6" xfId="0" applyFont="1" applyFill="1" applyBorder="1" applyAlignment="1" applyProtection="1"/>
    <xf numFmtId="49" fontId="5" fillId="8" borderId="7" xfId="0" applyNumberFormat="1" applyFont="1" applyFill="1" applyBorder="1" applyAlignment="1" applyProtection="1">
      <alignment wrapText="1"/>
    </xf>
    <xf numFmtId="49" fontId="7" fillId="8" borderId="42" xfId="0" applyNumberFormat="1" applyFont="1" applyFill="1" applyBorder="1" applyAlignment="1" applyProtection="1">
      <alignment horizontal="left" wrapText="1"/>
    </xf>
    <xf numFmtId="49" fontId="9" fillId="0" borderId="42" xfId="0" applyNumberFormat="1" applyFont="1" applyFill="1" applyBorder="1" applyAlignment="1" applyProtection="1">
      <alignment horizontal="center" vertical="top" wrapText="1"/>
    </xf>
    <xf numFmtId="164" fontId="2" fillId="7" borderId="2" xfId="0" applyNumberFormat="1" applyFont="1" applyFill="1" applyBorder="1" applyAlignment="1" applyProtection="1">
      <alignment horizontal="right" vertical="center"/>
    </xf>
    <xf numFmtId="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0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4" xfId="0" applyFont="1" applyFill="1" applyBorder="1" applyAlignment="1" applyProtection="1">
      <alignment horizontal="center" vertical="center"/>
    </xf>
    <xf numFmtId="0" fontId="8" fillId="6" borderId="5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center" vertical="center"/>
    </xf>
    <xf numFmtId="0" fontId="8" fillId="0" borderId="36" xfId="0" applyFont="1" applyFill="1" applyBorder="1" applyAlignment="1" applyProtection="1">
      <alignment horizontal="center" vertical="center" wrapText="1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8" fillId="0" borderId="16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31" xfId="0" applyFont="1" applyFill="1" applyBorder="1" applyAlignment="1" applyProtection="1">
      <alignment horizontal="left" vertical="center" wrapText="1"/>
    </xf>
    <xf numFmtId="0" fontId="8" fillId="0" borderId="16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8" fillId="0" borderId="18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 applyProtection="1">
      <alignment horizontal="right" vertical="center" wrapText="1"/>
    </xf>
    <xf numFmtId="0" fontId="9" fillId="0" borderId="29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8" fillId="0" borderId="44" xfId="0" applyFont="1" applyFill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4" fillId="8" borderId="22" xfId="0" applyFont="1" applyFill="1" applyBorder="1" applyAlignment="1" applyProtection="1">
      <alignment wrapText="1"/>
    </xf>
    <xf numFmtId="0" fontId="0" fillId="0" borderId="6" xfId="0" applyBorder="1" applyAlignment="1"/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6" fillId="8" borderId="20" xfId="0" applyFont="1" applyFill="1" applyBorder="1" applyAlignment="1" applyProtection="1">
      <alignment horizontal="left" vertical="center" wrapText="1"/>
    </xf>
    <xf numFmtId="0" fontId="6" fillId="8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view="pageLayout" topLeftCell="A10" zoomScale="90" zoomScaleNormal="80" zoomScalePageLayoutView="90" workbookViewId="0">
      <selection activeCell="C15" sqref="C15"/>
    </sheetView>
  </sheetViews>
  <sheetFormatPr defaultRowHeight="15" x14ac:dyDescent="0.25"/>
  <cols>
    <col min="1" max="1" width="25.140625" customWidth="1"/>
    <col min="2" max="2" width="59.42578125" customWidth="1"/>
    <col min="3" max="3" width="37" customWidth="1"/>
    <col min="4" max="4" width="33.85546875" customWidth="1"/>
    <col min="5" max="5" width="36.140625" style="70" customWidth="1"/>
  </cols>
  <sheetData>
    <row r="1" spans="1:5" ht="15.75" thickBot="1" x14ac:dyDescent="0.3"/>
    <row r="2" spans="1:5" ht="35.25" customHeight="1" x14ac:dyDescent="0.35">
      <c r="A2" s="103" t="s">
        <v>10</v>
      </c>
      <c r="B2" s="104"/>
      <c r="C2" s="71"/>
      <c r="D2" s="71"/>
      <c r="E2" s="72"/>
    </row>
    <row r="3" spans="1:5" ht="187.5" customHeight="1" thickBot="1" x14ac:dyDescent="0.35">
      <c r="A3" s="107" t="s">
        <v>50</v>
      </c>
      <c r="B3" s="108"/>
      <c r="C3" s="108"/>
      <c r="D3" s="108"/>
      <c r="E3" s="73"/>
    </row>
    <row r="4" spans="1:5" ht="15.75" thickBot="1" x14ac:dyDescent="0.3">
      <c r="A4" s="109"/>
      <c r="B4" s="109"/>
      <c r="C4" s="109"/>
      <c r="D4" s="109"/>
      <c r="E4" s="109"/>
    </row>
    <row r="5" spans="1:5" ht="15.75" thickBot="1" x14ac:dyDescent="0.3">
      <c r="A5" s="44"/>
      <c r="B5" s="44"/>
      <c r="C5" s="44"/>
      <c r="D5" s="44"/>
      <c r="E5" s="55"/>
    </row>
    <row r="6" spans="1:5" ht="135" customHeight="1" thickBot="1" x14ac:dyDescent="0.3">
      <c r="A6" s="105" t="s">
        <v>7</v>
      </c>
      <c r="B6" s="106"/>
      <c r="C6" s="42" t="s">
        <v>8</v>
      </c>
      <c r="D6" s="42" t="s">
        <v>9</v>
      </c>
      <c r="E6" s="43" t="s">
        <v>11</v>
      </c>
    </row>
    <row r="7" spans="1:5" ht="16.5" thickBot="1" x14ac:dyDescent="0.3">
      <c r="A7" s="45"/>
      <c r="B7" s="46"/>
      <c r="C7" s="45"/>
      <c r="D7" s="45"/>
      <c r="E7" s="47"/>
    </row>
    <row r="8" spans="1:5" ht="16.5" thickBot="1" x14ac:dyDescent="0.3">
      <c r="A8" s="78" t="s">
        <v>14</v>
      </c>
      <c r="B8" s="79"/>
      <c r="C8" s="79"/>
      <c r="D8" s="79"/>
      <c r="E8" s="80"/>
    </row>
    <row r="9" spans="1:5" ht="15.75" customHeight="1" x14ac:dyDescent="0.25">
      <c r="A9" s="101" t="s">
        <v>6</v>
      </c>
      <c r="B9" s="102"/>
      <c r="C9" s="76"/>
      <c r="D9" s="1"/>
      <c r="E9" s="56"/>
    </row>
    <row r="10" spans="1:5" ht="33.75" customHeight="1" thickBot="1" x14ac:dyDescent="0.3">
      <c r="A10" s="99" t="s">
        <v>4</v>
      </c>
      <c r="B10" s="100"/>
      <c r="C10" s="2">
        <v>4</v>
      </c>
      <c r="D10" s="57"/>
      <c r="E10" s="57"/>
    </row>
    <row r="11" spans="1:5" ht="76.5" customHeight="1" thickBot="1" x14ac:dyDescent="0.3">
      <c r="A11" s="97" t="s">
        <v>35</v>
      </c>
      <c r="B11" s="98"/>
      <c r="C11" s="98"/>
      <c r="D11" s="75">
        <f>C9*C10</f>
        <v>0</v>
      </c>
      <c r="E11" s="74" t="s">
        <v>12</v>
      </c>
    </row>
    <row r="12" spans="1:5" ht="16.5" thickBot="1" x14ac:dyDescent="0.3">
      <c r="A12" s="39"/>
      <c r="B12" s="39"/>
      <c r="C12" s="39"/>
      <c r="D12" s="40"/>
      <c r="E12" s="41"/>
    </row>
    <row r="13" spans="1:5" ht="16.5" thickBot="1" x14ac:dyDescent="0.3">
      <c r="A13" s="78" t="s">
        <v>15</v>
      </c>
      <c r="B13" s="79"/>
      <c r="C13" s="79"/>
      <c r="D13" s="79"/>
      <c r="E13" s="80"/>
    </row>
    <row r="14" spans="1:5" ht="24" customHeight="1" x14ac:dyDescent="0.25">
      <c r="A14" s="87" t="s">
        <v>69</v>
      </c>
      <c r="B14" s="4" t="s">
        <v>36</v>
      </c>
      <c r="C14" s="5">
        <v>200</v>
      </c>
      <c r="D14" s="6"/>
      <c r="E14" s="58"/>
    </row>
    <row r="15" spans="1:5" ht="33.75" x14ac:dyDescent="0.25">
      <c r="A15" s="88"/>
      <c r="B15" s="7" t="s">
        <v>46</v>
      </c>
      <c r="C15" s="76"/>
      <c r="D15" s="8"/>
      <c r="E15" s="59"/>
    </row>
    <row r="16" spans="1:5" ht="35.25" customHeight="1" thickBot="1" x14ac:dyDescent="0.3">
      <c r="A16" s="86"/>
      <c r="B16" s="49" t="s">
        <v>47</v>
      </c>
      <c r="C16" s="9">
        <v>3</v>
      </c>
      <c r="D16" s="3">
        <f>C14*C15*12*C16</f>
        <v>0</v>
      </c>
      <c r="E16" s="10" t="s">
        <v>28</v>
      </c>
    </row>
    <row r="17" spans="1:5" ht="18.75" x14ac:dyDescent="0.25">
      <c r="A17" s="87" t="s">
        <v>70</v>
      </c>
      <c r="B17" s="4" t="s">
        <v>36</v>
      </c>
      <c r="C17" s="5">
        <v>200</v>
      </c>
      <c r="D17" s="6"/>
      <c r="E17" s="58"/>
    </row>
    <row r="18" spans="1:5" ht="33.75" x14ac:dyDescent="0.25">
      <c r="A18" s="88"/>
      <c r="B18" s="7" t="s">
        <v>49</v>
      </c>
      <c r="C18" s="76"/>
      <c r="D18" s="8"/>
      <c r="E18" s="59"/>
    </row>
    <row r="19" spans="1:5" ht="21" customHeight="1" thickBot="1" x14ac:dyDescent="0.3">
      <c r="A19" s="86"/>
      <c r="B19" s="49" t="s">
        <v>47</v>
      </c>
      <c r="C19" s="9">
        <v>3</v>
      </c>
      <c r="D19" s="3">
        <f>C17*C18*12*C19</f>
        <v>0</v>
      </c>
      <c r="E19" s="10" t="s">
        <v>27</v>
      </c>
    </row>
    <row r="20" spans="1:5" ht="33.75" x14ac:dyDescent="0.25">
      <c r="A20" s="84" t="s">
        <v>24</v>
      </c>
      <c r="B20" s="11" t="s">
        <v>37</v>
      </c>
      <c r="C20" s="12">
        <v>300000</v>
      </c>
      <c r="D20" s="13"/>
      <c r="E20" s="14"/>
    </row>
    <row r="21" spans="1:5" ht="33.75" x14ac:dyDescent="0.25">
      <c r="A21" s="85"/>
      <c r="B21" s="50" t="s">
        <v>38</v>
      </c>
      <c r="C21" s="77"/>
      <c r="D21" s="15"/>
      <c r="E21" s="60"/>
    </row>
    <row r="22" spans="1:5" ht="33.75" x14ac:dyDescent="0.25">
      <c r="A22" s="85"/>
      <c r="B22" s="16" t="s">
        <v>51</v>
      </c>
      <c r="C22" s="17">
        <f>C21*C20</f>
        <v>0</v>
      </c>
      <c r="D22" s="18"/>
      <c r="E22" s="60"/>
    </row>
    <row r="23" spans="1:5" ht="28.5" customHeight="1" thickBot="1" x14ac:dyDescent="0.3">
      <c r="A23" s="86"/>
      <c r="B23" s="19" t="s">
        <v>48</v>
      </c>
      <c r="C23" s="9">
        <v>3</v>
      </c>
      <c r="D23" s="3">
        <f>3*C22</f>
        <v>0</v>
      </c>
      <c r="E23" s="61" t="s">
        <v>26</v>
      </c>
    </row>
    <row r="24" spans="1:5" ht="33.75" x14ac:dyDescent="0.25">
      <c r="A24" s="84" t="s">
        <v>71</v>
      </c>
      <c r="B24" s="11" t="s">
        <v>39</v>
      </c>
      <c r="C24" s="12">
        <v>135000</v>
      </c>
      <c r="D24" s="13"/>
      <c r="E24" s="14"/>
    </row>
    <row r="25" spans="1:5" ht="33.75" x14ac:dyDescent="0.25">
      <c r="A25" s="85"/>
      <c r="B25" s="50" t="s">
        <v>40</v>
      </c>
      <c r="C25" s="77"/>
      <c r="D25" s="15"/>
      <c r="E25" s="60"/>
    </row>
    <row r="26" spans="1:5" ht="38.25" x14ac:dyDescent="0.25">
      <c r="A26" s="85"/>
      <c r="B26" s="16" t="s">
        <v>41</v>
      </c>
      <c r="C26" s="17">
        <f>C25*C24</f>
        <v>0</v>
      </c>
      <c r="D26" s="18"/>
      <c r="E26" s="60"/>
    </row>
    <row r="27" spans="1:5" ht="16.5" thickBot="1" x14ac:dyDescent="0.3">
      <c r="A27" s="86"/>
      <c r="B27" s="19" t="s">
        <v>3</v>
      </c>
      <c r="C27" s="9">
        <v>3</v>
      </c>
      <c r="D27" s="20">
        <f>3*C26</f>
        <v>0</v>
      </c>
      <c r="E27" s="61" t="s">
        <v>25</v>
      </c>
    </row>
    <row r="28" spans="1:5" ht="30" x14ac:dyDescent="0.25">
      <c r="A28" s="91" t="s">
        <v>74</v>
      </c>
      <c r="B28" s="21" t="s">
        <v>43</v>
      </c>
      <c r="C28" s="22">
        <v>1</v>
      </c>
      <c r="D28" s="17"/>
      <c r="E28" s="62"/>
    </row>
    <row r="29" spans="1:5" ht="15.75" x14ac:dyDescent="0.25">
      <c r="A29" s="92"/>
      <c r="B29" s="23" t="s">
        <v>73</v>
      </c>
      <c r="C29" s="76"/>
      <c r="D29" s="17"/>
      <c r="E29" s="63"/>
    </row>
    <row r="30" spans="1:5" ht="16.5" thickBot="1" x14ac:dyDescent="0.3">
      <c r="A30" s="93"/>
      <c r="B30" s="19" t="s">
        <v>47</v>
      </c>
      <c r="C30" s="24">
        <v>3</v>
      </c>
      <c r="D30" s="3">
        <f>C29*12*C30</f>
        <v>0</v>
      </c>
      <c r="E30" s="26" t="s">
        <v>77</v>
      </c>
    </row>
    <row r="31" spans="1:5" ht="31.5" x14ac:dyDescent="0.25">
      <c r="A31" s="91" t="s">
        <v>32</v>
      </c>
      <c r="B31" s="21" t="s">
        <v>75</v>
      </c>
      <c r="C31" s="76"/>
      <c r="D31" s="8"/>
      <c r="E31" s="58"/>
    </row>
    <row r="32" spans="1:5" ht="15.75" x14ac:dyDescent="0.25">
      <c r="A32" s="92"/>
      <c r="B32" s="16" t="s">
        <v>42</v>
      </c>
      <c r="C32" s="76"/>
      <c r="D32" s="8"/>
      <c r="E32" s="59"/>
    </row>
    <row r="33" spans="1:5" ht="31.5" thickBot="1" x14ac:dyDescent="0.3">
      <c r="A33" s="93"/>
      <c r="B33" s="19" t="s">
        <v>47</v>
      </c>
      <c r="C33" s="25">
        <v>3</v>
      </c>
      <c r="D33" s="3">
        <f>SUM(C31:C32)*C33</f>
        <v>0</v>
      </c>
      <c r="E33" s="26" t="s">
        <v>76</v>
      </c>
    </row>
    <row r="34" spans="1:5" ht="16.5" customHeight="1" thickBot="1" x14ac:dyDescent="0.3">
      <c r="A34" s="37"/>
      <c r="B34" s="89" t="s">
        <v>1</v>
      </c>
      <c r="C34" s="90"/>
      <c r="D34" s="38">
        <f>D16+D19+D23+D27+D30+D33</f>
        <v>0</v>
      </c>
      <c r="E34" s="64"/>
    </row>
    <row r="35" spans="1:5" ht="16.5" thickBot="1" x14ac:dyDescent="0.3">
      <c r="A35" s="48"/>
      <c r="B35" s="39"/>
      <c r="C35" s="39"/>
      <c r="D35" s="40"/>
      <c r="E35" s="65"/>
    </row>
    <row r="36" spans="1:5" ht="16.5" thickBot="1" x14ac:dyDescent="0.3">
      <c r="A36" s="78" t="s">
        <v>13</v>
      </c>
      <c r="B36" s="79"/>
      <c r="C36" s="79"/>
      <c r="D36" s="79"/>
      <c r="E36" s="80"/>
    </row>
    <row r="37" spans="1:5" ht="15.75" x14ac:dyDescent="0.25">
      <c r="A37" s="94" t="s">
        <v>16</v>
      </c>
      <c r="B37" s="51" t="s">
        <v>72</v>
      </c>
      <c r="C37" s="76"/>
      <c r="D37" s="27"/>
      <c r="E37" s="58"/>
    </row>
    <row r="38" spans="1:5" ht="30.75" thickBot="1" x14ac:dyDescent="0.3">
      <c r="A38" s="96"/>
      <c r="B38" s="16" t="s">
        <v>52</v>
      </c>
      <c r="C38" s="28">
        <f>3*4</f>
        <v>12</v>
      </c>
      <c r="D38" s="3">
        <f>C37*C38</f>
        <v>0</v>
      </c>
      <c r="E38" s="26" t="s">
        <v>17</v>
      </c>
    </row>
    <row r="39" spans="1:5" ht="30.75" x14ac:dyDescent="0.25">
      <c r="A39" s="81" t="s">
        <v>0</v>
      </c>
      <c r="B39" s="52" t="s">
        <v>53</v>
      </c>
      <c r="C39" s="76"/>
      <c r="D39" s="8"/>
      <c r="E39" s="59"/>
    </row>
    <row r="40" spans="1:5" ht="30.75" thickBot="1" x14ac:dyDescent="0.3">
      <c r="A40" s="82"/>
      <c r="B40" s="52" t="s">
        <v>54</v>
      </c>
      <c r="C40" s="28">
        <f>2*4</f>
        <v>8</v>
      </c>
      <c r="D40" s="3">
        <f>C39*C40</f>
        <v>0</v>
      </c>
      <c r="E40" s="66" t="s">
        <v>18</v>
      </c>
    </row>
    <row r="41" spans="1:5" ht="30.75" x14ac:dyDescent="0.25">
      <c r="A41" s="82"/>
      <c r="B41" s="53" t="s">
        <v>55</v>
      </c>
      <c r="C41" s="76"/>
      <c r="D41" s="8"/>
      <c r="E41" s="59"/>
    </row>
    <row r="42" spans="1:5" ht="30.75" thickBot="1" x14ac:dyDescent="0.3">
      <c r="A42" s="82"/>
      <c r="B42" s="53" t="s">
        <v>56</v>
      </c>
      <c r="C42" s="28">
        <f>2*4</f>
        <v>8</v>
      </c>
      <c r="D42" s="3">
        <f>C41*C42</f>
        <v>0</v>
      </c>
      <c r="E42" s="66" t="s">
        <v>19</v>
      </c>
    </row>
    <row r="43" spans="1:5" ht="30.75" x14ac:dyDescent="0.25">
      <c r="A43" s="82"/>
      <c r="B43" s="53" t="s">
        <v>57</v>
      </c>
      <c r="C43" s="76"/>
      <c r="D43" s="8"/>
      <c r="E43" s="59"/>
    </row>
    <row r="44" spans="1:5" ht="45.75" thickBot="1" x14ac:dyDescent="0.3">
      <c r="A44" s="82"/>
      <c r="B44" s="53" t="s">
        <v>58</v>
      </c>
      <c r="C44" s="28">
        <f>2*4</f>
        <v>8</v>
      </c>
      <c r="D44" s="3">
        <f>C43*C44</f>
        <v>0</v>
      </c>
      <c r="E44" s="29" t="s">
        <v>20</v>
      </c>
    </row>
    <row r="45" spans="1:5" ht="30.75" x14ac:dyDescent="0.25">
      <c r="A45" s="82"/>
      <c r="B45" s="53" t="s">
        <v>59</v>
      </c>
      <c r="C45" s="76"/>
      <c r="D45" s="8"/>
      <c r="E45" s="59"/>
    </row>
    <row r="46" spans="1:5" ht="45.75" thickBot="1" x14ac:dyDescent="0.3">
      <c r="A46" s="82"/>
      <c r="B46" s="53" t="s">
        <v>60</v>
      </c>
      <c r="C46" s="28">
        <f>2*4</f>
        <v>8</v>
      </c>
      <c r="D46" s="3">
        <f>C45*C46</f>
        <v>0</v>
      </c>
      <c r="E46" s="66" t="s">
        <v>21</v>
      </c>
    </row>
    <row r="47" spans="1:5" ht="30.75" x14ac:dyDescent="0.25">
      <c r="A47" s="82"/>
      <c r="B47" s="53" t="s">
        <v>61</v>
      </c>
      <c r="C47" s="76"/>
      <c r="D47" s="8"/>
      <c r="E47" s="59"/>
    </row>
    <row r="48" spans="1:5" ht="30.75" thickBot="1" x14ac:dyDescent="0.3">
      <c r="A48" s="82"/>
      <c r="B48" s="54" t="s">
        <v>62</v>
      </c>
      <c r="C48" s="28">
        <f>2*4</f>
        <v>8</v>
      </c>
      <c r="D48" s="3">
        <f>C47*C48</f>
        <v>0</v>
      </c>
      <c r="E48" s="29" t="s">
        <v>22</v>
      </c>
    </row>
    <row r="49" spans="1:5" ht="30.75" x14ac:dyDescent="0.25">
      <c r="A49" s="82"/>
      <c r="B49" s="54" t="s">
        <v>63</v>
      </c>
      <c r="C49" s="76"/>
      <c r="D49" s="8"/>
      <c r="E49" s="59"/>
    </row>
    <row r="50" spans="1:5" ht="31.5" thickBot="1" x14ac:dyDescent="0.3">
      <c r="A50" s="83"/>
      <c r="B50" s="49" t="s">
        <v>64</v>
      </c>
      <c r="C50" s="30">
        <f>2*4</f>
        <v>8</v>
      </c>
      <c r="D50" s="20">
        <f>C49*C50</f>
        <v>0</v>
      </c>
      <c r="E50" s="31" t="s">
        <v>23</v>
      </c>
    </row>
    <row r="51" spans="1:5" ht="15.75" x14ac:dyDescent="0.25">
      <c r="A51" s="81" t="s">
        <v>33</v>
      </c>
      <c r="B51" s="32" t="s">
        <v>45</v>
      </c>
      <c r="C51" s="22">
        <v>3</v>
      </c>
      <c r="D51" s="17"/>
      <c r="E51" s="67"/>
    </row>
    <row r="52" spans="1:5" ht="15.75" x14ac:dyDescent="0.25">
      <c r="A52" s="82"/>
      <c r="B52" s="7" t="s">
        <v>44</v>
      </c>
      <c r="C52" s="76"/>
      <c r="D52" s="17"/>
      <c r="E52" s="68"/>
    </row>
    <row r="53" spans="1:5" ht="16.5" thickBot="1" x14ac:dyDescent="0.3">
      <c r="A53" s="83"/>
      <c r="B53" s="33" t="s">
        <v>2</v>
      </c>
      <c r="C53" s="24">
        <v>4</v>
      </c>
      <c r="D53" s="3">
        <f>C52*C51*C53</f>
        <v>0</v>
      </c>
      <c r="E53" s="26" t="s">
        <v>34</v>
      </c>
    </row>
    <row r="54" spans="1:5" ht="30.75" x14ac:dyDescent="0.25">
      <c r="A54" s="94" t="s">
        <v>5</v>
      </c>
      <c r="B54" s="51" t="s">
        <v>65</v>
      </c>
      <c r="C54" s="76"/>
      <c r="D54" s="34"/>
      <c r="E54" s="58"/>
    </row>
    <row r="55" spans="1:5" ht="30.75" thickBot="1" x14ac:dyDescent="0.3">
      <c r="A55" s="95"/>
      <c r="B55" s="51" t="s">
        <v>66</v>
      </c>
      <c r="C55" s="35">
        <f>3*4</f>
        <v>12</v>
      </c>
      <c r="D55" s="3">
        <f>C54*C55</f>
        <v>0</v>
      </c>
      <c r="E55" s="66" t="s">
        <v>29</v>
      </c>
    </row>
    <row r="56" spans="1:5" ht="30.75" x14ac:dyDescent="0.25">
      <c r="A56" s="95"/>
      <c r="B56" s="16" t="s">
        <v>67</v>
      </c>
      <c r="C56" s="76"/>
      <c r="D56" s="27"/>
      <c r="E56" s="59"/>
    </row>
    <row r="57" spans="1:5" ht="30.75" thickBot="1" x14ac:dyDescent="0.3">
      <c r="A57" s="96"/>
      <c r="B57" s="19" t="s">
        <v>68</v>
      </c>
      <c r="C57" s="36">
        <f>3*4</f>
        <v>12</v>
      </c>
      <c r="D57" s="3">
        <f>C56*C57</f>
        <v>0</v>
      </c>
      <c r="E57" s="61" t="s">
        <v>30</v>
      </c>
    </row>
    <row r="58" spans="1:5" ht="16.5" thickBot="1" x14ac:dyDescent="0.3">
      <c r="A58" s="37"/>
      <c r="B58" s="89" t="s">
        <v>31</v>
      </c>
      <c r="C58" s="90"/>
      <c r="D58" s="38">
        <f>D38+D40+D42+D44+D46+D48+D50+D53+D55+D57</f>
        <v>0</v>
      </c>
      <c r="E58" s="69"/>
    </row>
  </sheetData>
  <sheetProtection password="FA1A" sheet="1" objects="1" scenarios="1" selectLockedCells="1"/>
  <mergeCells count="22">
    <mergeCell ref="A11:C11"/>
    <mergeCell ref="A10:B10"/>
    <mergeCell ref="A9:B9"/>
    <mergeCell ref="A2:B2"/>
    <mergeCell ref="A6:B6"/>
    <mergeCell ref="A3:D3"/>
    <mergeCell ref="A8:E8"/>
    <mergeCell ref="A4:E4"/>
    <mergeCell ref="B58:C58"/>
    <mergeCell ref="A14:A16"/>
    <mergeCell ref="A28:A30"/>
    <mergeCell ref="A20:A23"/>
    <mergeCell ref="B34:C34"/>
    <mergeCell ref="A54:A57"/>
    <mergeCell ref="A31:A33"/>
    <mergeCell ref="A37:A38"/>
    <mergeCell ref="A39:A50"/>
    <mergeCell ref="A13:E13"/>
    <mergeCell ref="A51:A53"/>
    <mergeCell ref="A36:E36"/>
    <mergeCell ref="A24:A27"/>
    <mergeCell ref="A17:A19"/>
  </mergeCells>
  <printOptions horizontalCentered="1" verticalCentered="1"/>
  <pageMargins left="0.25" right="0.25" top="0.75" bottom="0.35" header="0.3" footer="0.18"/>
  <pageSetup paperSize="9" scale="42" orientation="portrait" r:id="rId1"/>
  <headerFooter>
    <oddHeader>&amp;C&amp;"Arial Black,Bold"&amp;16&amp;K04+000
Appendix-Price Bid Template attached to the Enclosure T.3- Bid Template
(Invitation to Tender N° EMSA/CPNEG/38/2016-EAS Southern Europe)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08291440717743BC6350B4F8B056A9" ma:contentTypeVersion="" ma:contentTypeDescription="Create a new document." ma:contentTypeScope="" ma:versionID="b21cc8bde799c93c6e7984736567161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BEB71F-FB93-4841-8FCE-B17C649BDF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6EA41-F1A3-48CA-BAD9-E6C7AE0672E3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C15033-41D0-453E-B74E-C20CC0BE25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template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RAMON JARRAUD</dc:creator>
  <cp:lastModifiedBy>Marian CIRNAT</cp:lastModifiedBy>
  <cp:lastPrinted>2016-11-29T16:38:52Z</cp:lastPrinted>
  <dcterms:created xsi:type="dcterms:W3CDTF">2015-05-19T10:30:56Z</dcterms:created>
  <dcterms:modified xsi:type="dcterms:W3CDTF">2016-12-09T15:37:44Z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0x0101000B08291440717743BC6350B4F8B056A9</vt:lpwstr>
  </property>
</Properties>
</file>